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13020"/>
  </bookViews>
  <sheets>
    <sheet name="一般公共预算支出表" sheetId="1" r:id="rId1"/>
  </sheets>
  <definedNames>
    <definedName name="_xlnm._FilterDatabase" localSheetId="0" hidden="1">一般公共预算支出表!$A$4:$D$1318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<sst xmlns="http://schemas.openxmlformats.org/spreadsheetml/2006/main" count="1021">
  <si>
    <t>德惠市2024年一般公共预算支出表</t>
  </si>
  <si>
    <t>单位：万元</t>
  </si>
  <si>
    <t>项目</t>
  </si>
  <si>
    <t>2023年执行数</t>
  </si>
  <si>
    <t>2024年预算数</t>
  </si>
  <si>
    <t>预算数为上年执行数%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</si>
  <si>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</si>
  <si>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</si>
  <si>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</si>
  <si>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</si>
  <si>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</si>
  <si>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</si>
  <si>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</si>
  <si>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</si>
  <si>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</si>
  <si>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</si>
  <si>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</si>
  <si>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</si>
  <si>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</si>
  <si>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</si>
  <si>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</si>
  <si>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</si>
  <si>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</si>
  <si>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</si>
  <si>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</si>
  <si>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</si>
  <si>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</si>
  <si>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</si>
  <si>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</si>
  <si>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</si>
  <si>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</si>
  <si>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</si>
  <si>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</si>
  <si>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</si>
  <si>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</si>
  <si>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</si>
  <si>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</si>
  <si>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</si>
  <si>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</si>
  <si>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</si>
  <si>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</si>
  <si>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</si>
  <si>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</si>
  <si>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</si>
  <si>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</si>
  <si>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</si>
  <si>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</si>
  <si>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</si>
  <si>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</si>
  <si>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</si>
  <si>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</si>
  <si>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</si>
  <si>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</si>
  <si>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</si>
  <si>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</si>
  <si>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</si>
  <si>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</si>
  <si>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</si>
  <si>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</si>
  <si>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</si>
  <si>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</si>
  <si>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</si>
  <si>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</si>
  <si>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</si>
  <si>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</si>
  <si>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</si>
  <si>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</si>
  <si>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</si>
  <si>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</si>
  <si>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</si>
  <si>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</si>
  <si>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</si>
  <si>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</si>
  <si>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</si>
  <si>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</si>
  <si>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</si>
  <si>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</si>
  <si>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</si>
  <si>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</si>
  <si>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</si>
  <si>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</si>
  <si>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</si>
  <si>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</si>
  <si>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</si>
  <si>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</si>
  <si>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</si>
  <si>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</si>
  <si>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</si>
  <si>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</si>
  <si>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</si>
  <si>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</si>
  <si>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</si>
  <si>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</si>
  <si>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</si>
  <si>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</si>
  <si>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</si>
  <si>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</si>
  <si>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</si>
  <si>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</si>
  <si>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</si>
  <si>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</si>
  <si>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</si>
  <si>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</si>
  <si>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</si>
  <si>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</si>
  <si>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</si>
  <si>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</si>
  <si>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</si>
  <si>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</si>
  <si>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</si>
  <si>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</si>
  <si>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</si>
  <si>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</si>
  <si>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</si>
  <si>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</si>
  <si>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</si>
  <si>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</si>
  <si>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</si>
  <si>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</si>
  <si>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</si>
  <si>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</si>
  <si>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</si>
  <si>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</si>
  <si>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</si>
  <si>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</si>
  <si>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</si>
  <si>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</si>
  <si>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</si>
  <si>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</si>
  <si>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</si>
  <si>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</si>
  <si>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</si>
  <si>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</si>
  <si>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</si>
  <si>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</si>
  <si>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</si>
  <si>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</si>
  <si>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</si>
  <si>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</si>
  <si>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</si>
  <si>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</si>
  <si>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</si>
  <si>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</si>
  <si>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</si>
  <si>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</si>
  <si>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</si>
  <si>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</si>
  <si>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</si>
  <si>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</si>
  <si>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</si>
  <si>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</si>
  <si>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</si>
  <si>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</si>
  <si>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</si>
  <si>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</si>
  <si>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</si>
  <si>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</si>
  <si>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</si>
  <si>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</si>
  <si>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</si>
  <si>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</si>
  <si>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</si>
  <si>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</si>
  <si>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</si>
  <si>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</si>
  <si>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</si>
  <si>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</si>
  <si>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</si>
  <si>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</si>
  <si>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</si>
  <si>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</si>
  <si>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</si>
  <si>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</si>
  <si>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</si>
  <si>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</si>
  <si>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</si>
  <si>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</si>
  <si>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</si>
  <si>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</si>
  <si>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</si>
  <si>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</si>
  <si>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</si>
  <si>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</si>
  <si>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</si>
  <si>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</si>
  <si>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</si>
  <si>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</si>
  <si>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</si>
  <si>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</si>
  <si>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</si>
  <si>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</si>
  <si>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</si>
  <si>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</si>
  <si>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</si>
  <si>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</si>
  <si>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</si>
  <si>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</si>
  <si>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</si>
  <si>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</si>
  <si>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</si>
  <si>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</si>
  <si>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</si>
  <si>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</si>
  <si>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</si>
  <si>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</si>
  <si>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</si>
  <si>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</si>
  <si>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</si>
  <si>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</si>
  <si>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</si>
  <si>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</si>
  <si>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</si>
  <si>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</si>
  <si>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</si>
  <si>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</si>
  <si>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</si>
  <si>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</si>
  <si>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</si>
  <si>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</si>
  <si>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</si>
  <si>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</si>
  <si>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</si>
  <si>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</si>
  <si>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</si>
  <si>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</si>
  <si>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</si>
  <si>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</si>
  <si>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</si>
  <si>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</si>
  <si>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</si>
  <si>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</si>
  <si>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</si>
  <si>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</si>
  <si>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</si>
  <si>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</si>
  <si>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</si>
  <si>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</si>
  <si>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</si>
  <si>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</si>
  <si>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</si>
  <si>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</si>
  <si>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</si>
  <si>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</si>
  <si>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</si>
  <si>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</si>
  <si>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</si>
  <si>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</si>
  <si>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</si>
  <si>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</si>
  <si>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</si>
  <si>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</si>
  <si>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</si>
  <si>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</si>
  <si>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</si>
  <si>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</si>
  <si>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</si>
  <si>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</si>
  <si>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</si>
  <si>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</si>
  <si>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</si>
  <si>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</si>
  <si>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</si>
  <si>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</si>
  <si>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</si>
  <si>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</si>
  <si>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</si>
  <si>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</si>
  <si>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</si>
  <si>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</si>
  <si>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</si>
  <si>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</si>
  <si>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</si>
  <si>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</si>
  <si>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</si>
  <si>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</si>
  <si>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</si>
  <si>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</si>
  <si>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</si>
  <si>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</si>
  <si>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</si>
  <si>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</si>
  <si>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</si>
  <si>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</si>
  <si>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</si>
  <si>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</si>
  <si>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</si>
  <si>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</si>
  <si>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</si>
  <si>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</si>
  <si>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</si>
  <si>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</si>
  <si>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</si>
  <si>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</si>
  <si>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</si>
  <si>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</si>
  <si>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</si>
  <si>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</si>
  <si>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</si>
  <si>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</si>
  <si>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</si>
  <si>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</si>
  <si>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</si>
  <si>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</si>
  <si>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</si>
  <si>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</si>
  <si>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</si>
  <si>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</si>
  <si>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</si>
  <si>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</si>
  <si>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</si>
  <si>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</si>
  <si>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</si>
  <si>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</si>
  <si>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</si>
  <si>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</si>
  <si>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</si>
  <si>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</si>
  <si>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</si>
  <si>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</si>
  <si>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</si>
  <si>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</si>
  <si>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</si>
  <si>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</si>
  <si>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</si>
  <si>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</si>
  <si>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</si>
  <si>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</si>
  <si>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</si>
  <si>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</si>
  <si>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</si>
  <si>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</si>
  <si>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</si>
  <si>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</si>
  <si>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</si>
  <si>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</si>
  <si>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</si>
  <si>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</si>
  <si>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</si>
  <si>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</si>
  <si>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</si>
  <si>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</si>
  <si>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</si>
  <si>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</si>
  <si>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</si>
  <si>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</si>
  <si>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</si>
  <si>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</si>
  <si>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</si>
  <si>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</si>
  <si>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</si>
  <si>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</si>
  <si>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</si>
  <si>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</si>
  <si>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</si>
  <si>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</si>
  <si>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</si>
  <si>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</si>
  <si>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</si>
  <si>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</si>
  <si>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</si>
  <si>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</si>
  <si>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</si>
  <si>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</si>
  <si>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</si>
  <si>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</si>
  <si>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</si>
  <si>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</si>
  <si>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</si>
  <si>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</si>
  <si>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</si>
  <si>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</si>
  <si>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</si>
  <si>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</si>
  <si>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</si>
  <si>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</si>
  <si>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</si>
  <si>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</si>
  <si>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</si>
  <si>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</si>
  <si>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</si>
  <si>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</si>
  <si>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</si>
  <si>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</si>
  <si>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</si>
  <si>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</si>
  <si>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</si>
  <si>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</si>
  <si>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</si>
  <si>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</si>
  <si>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</si>
  <si>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</si>
  <si>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</si>
  <si>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</si>
  <si>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</si>
  <si>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</si>
  <si>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</si>
  <si>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</si>
  <si>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</si>
  <si>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</si>
  <si>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</si>
  <si>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</si>
  <si>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</si>
  <si>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</si>
  <si>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</si>
  <si>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</si>
  <si>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</si>
  <si>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</si>
  <si>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</si>
  <si>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</si>
  <si>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</si>
  <si>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</si>
  <si>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</si>
  <si>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</si>
  <si>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</si>
  <si>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</si>
  <si>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</si>
  <si>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</si>
  <si>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</si>
  <si>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</si>
  <si>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</si>
  <si>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</si>
  <si>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</si>
  <si>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</si>
  <si>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</si>
  <si>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</si>
  <si>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</si>
  <si>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</si>
  <si>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</si>
  <si>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</si>
  <si>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</si>
  <si>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</si>
  <si>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</si>
  <si>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</si>
  <si>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</si>
  <si>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</si>
  <si>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</si>
  <si>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</si>
  <si>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</si>
  <si>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</si>
  <si>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</si>
  <si>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</si>
  <si>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</si>
  <si>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</si>
  <si>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</si>
  <si>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</si>
  <si>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</si>
  <si>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</si>
  <si>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</si>
  <si>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</si>
  <si>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</si>
  <si>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</si>
  <si>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</si>
  <si>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</si>
  <si>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</si>
  <si>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</si>
  <si>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</si>
  <si>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</si>
  <si>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</si>
  <si>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</si>
  <si>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</si>
  <si>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</si>
  <si>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</si>
  <si>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</si>
  <si>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</si>
  <si>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</si>
  <si>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</si>
  <si>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</si>
  <si>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</si>
  <si>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</si>
  <si>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</si>
  <si>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</si>
  <si>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</si>
  <si>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</si>
  <si>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</si>
  <si>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</si>
  <si>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</si>
  <si>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</si>
  <si>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</si>
  <si>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</si>
  <si>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</si>
  <si>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</si>
  <si>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</si>
  <si>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</si>
  <si>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</si>
  <si>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</si>
  <si>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</si>
  <si>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</si>
  <si>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</si>
  <si>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</si>
  <si>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</si>
  <si>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</si>
  <si>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</si>
  <si>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</si>
  <si>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</si>
  <si>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</si>
  <si>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</si>
  <si>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</si>
  <si>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</si>
  <si>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</si>
  <si>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</si>
  <si>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</si>
  <si>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</si>
  <si>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</si>
  <si>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</si>
  <si>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</si>
  <si>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</si>
  <si>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</si>
  <si>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</si>
  <si>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</si>
  <si>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</si>
  <si>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</si>
  <si>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</si>
  <si>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</si>
  <si>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</si>
  <si>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</si>
  <si>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</si>
  <si>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</si>
  <si>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</si>
  <si>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</si>
  <si>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</si>
  <si>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</si>
  <si>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</si>
  <si>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</si>
  <si>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</si>
  <si>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</si>
  <si>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</si>
  <si>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</si>
  <si>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</si>
  <si>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</si>
  <si>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</si>
  <si>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</si>
  <si>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</si>
  <si>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</si>
  <si>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</si>
  <si>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</si>
  <si>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</si>
  <si>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</si>
  <si>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</si>
  <si>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</si>
  <si>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</si>
  <si>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</si>
  <si>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</si>
  <si>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</si>
  <si>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</si>
  <si>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</si>
  <si>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</si>
  <si>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</si>
  <si>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</si>
  <si>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</si>
  <si>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</si>
  <si>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</si>
  <si>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</si>
  <si>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</si>
  <si>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</si>
  <si>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</si>
  <si>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</si>
  <si>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</si>
  <si>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</si>
  <si>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</si>
  <si>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</si>
  <si>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</si>
  <si>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</si>
  <si>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</si>
  <si>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</si>
  <si>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</si>
  <si>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</si>
  <si>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</si>
  <si>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</si>
  <si>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</si>
  <si>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</si>
  <si>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</si>
  <si>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</si>
  <si>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</si>
  <si>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</si>
  <si>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</si>
  <si>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</si>
  <si>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</si>
  <si>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</si>
  <si>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</si>
  <si>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</si>
  <si>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</si>
  <si>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</si>
  <si>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</si>
  <si>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</si>
  <si>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</si>
  <si>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</si>
  <si>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</si>
  <si>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</si>
  <si>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</si>
  <si>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</si>
  <si>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</si>
  <si>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</si>
  <si>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</si>
  <si>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</si>
  <si>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</si>
  <si>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</si>
  <si>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</si>
  <si>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</si>
  <si>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</si>
  <si>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</si>
  <si>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</si>
  <si>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</si>
  <si>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</si>
  <si>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</si>
  <si>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</si>
  <si>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</si>
  <si>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</si>
  <si>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</si>
  <si>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</si>
  <si>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</si>
  <si>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</si>
  <si>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</si>
  <si>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</si>
  <si>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</si>
  <si>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</si>
  <si>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</si>
  <si>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</si>
  <si>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</si>
  <si>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</si>
  <si>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</si>
  <si>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</si>
  <si>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</si>
  <si>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</si>
  <si>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</si>
  <si>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</si>
  <si>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</si>
  <si>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</si>
  <si>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</si>
  <si>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</si>
  <si>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</si>
  <si>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</si>
  <si>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</si>
  <si>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</si>
  <si>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</si>
  <si>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</si>
  <si>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</si>
  <si>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</si>
  <si>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</si>
  <si>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</si>
  <si>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</si>
  <si>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</si>
  <si>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</si>
  <si>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</si>
  <si>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</si>
  <si>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</si>
  <si>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</si>
  <si>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</si>
  <si>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</si>
  <si>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</si>
  <si>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</si>
  <si>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</si>
  <si>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</si>
  <si>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</si>
  <si>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</si>
  <si>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</si>
  <si>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</si>
  <si>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</si>
  <si>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</si>
  <si>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</si>
  <si>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</si>
  <si>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</si>
  <si>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</si>
  <si>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</si>
  <si>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</si>
  <si>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</si>
  <si>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</si>
  <si>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</si>
  <si>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</si>
  <si>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</si>
  <si>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</si>
  <si>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</si>
  <si>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</si>
  <si>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</si>
  <si>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</si>
  <si>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</si>
  <si>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</si>
  <si>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</si>
  <si>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</si>
  <si>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</si>
  <si>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</si>
  <si>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</si>
  <si>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</si>
  <si>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</si>
  <si>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</si>
  <si>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</si>
  <si>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</si>
  <si>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</si>
  <si>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</si>
  <si>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</si>
  <si>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</si>
  <si>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</si>
  <si>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</si>
  <si>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</si>
  <si>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</si>
  <si>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</si>
  <si>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</si>
  <si>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</si>
  <si>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</si>
  <si>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</si>
  <si>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</si>
  <si>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农村供水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</si>
  <si>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</si>
  <si>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</si>
  <si>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</si>
  <si>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巩固脱贫攻坚成果衔接乡村振兴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</si>
  <si>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</si>
  <si>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</si>
  <si>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</si>
  <si>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</si>
  <si>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</si>
  <si>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其他巩固脱贫攻坚成果衔接乡村振兴支出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</si>
  <si>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</si>
  <si>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</si>
  <si>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</si>
  <si>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</si>
  <si>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</si>
  <si>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</si>
  <si>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</si>
  <si>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</si>
  <si>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</si>
  <si>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</si>
  <si>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</si>
  <si>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</si>
  <si>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</si>
  <si>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</si>
  <si>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</si>
  <si>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</si>
  <si>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</si>
  <si>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</si>
  <si>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</si>
  <si>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</si>
  <si>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</si>
  <si>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</si>
  <si>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</si>
  <si>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</si>
  <si>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</si>
  <si>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</si>
  <si>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</si>
  <si>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</si>
  <si>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</si>
  <si>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</si>
  <si>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</si>
  <si>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</si>
  <si>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</si>
  <si>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</si>
  <si>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</si>
  <si>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</si>
  <si>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</si>
  <si>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</si>
  <si>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</si>
  <si>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</si>
  <si>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</si>
  <si>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</si>
  <si>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</si>
  <si>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</si>
  <si>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</si>
  <si>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</si>
  <si>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</si>
  <si>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</si>
  <si>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</si>
  <si>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</si>
  <si>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</si>
  <si>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</si>
  <si>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</si>
  <si>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</si>
  <si>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</si>
  <si>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</si>
  <si>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</si>
  <si>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</si>
  <si>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</si>
  <si>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</si>
  <si>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</si>
  <si>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</si>
  <si>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</si>
  <si>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</si>
  <si>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</si>
  <si>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</si>
  <si>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</si>
  <si>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</si>
  <si>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</si>
  <si>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</si>
  <si>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</si>
  <si>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</si>
  <si>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</si>
  <si>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</si>
  <si>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</si>
  <si>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</si>
  <si>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</si>
  <si>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</si>
  <si>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</si>
  <si>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</si>
  <si>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</si>
  <si>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</si>
  <si>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</si>
  <si>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</si>
  <si>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</si>
  <si>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</si>
  <si>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</si>
  <si>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</si>
  <si>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</si>
  <si>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</si>
  <si>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</si>
  <si>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</si>
  <si>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</si>
  <si>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</si>
  <si>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</si>
  <si>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</si>
  <si>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</si>
  <si>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</si>
  <si>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</si>
  <si>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</si>
  <si>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</si>
  <si>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</si>
  <si>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</si>
  <si>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</si>
  <si>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</si>
  <si>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</si>
  <si>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</si>
  <si>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</si>
  <si>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</si>
  <si>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</si>
  <si>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</si>
  <si>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</si>
  <si>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</si>
  <si>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</si>
  <si>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</si>
  <si>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</si>
  <si>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</si>
  <si>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</si>
  <si>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</si>
  <si>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</si>
  <si>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</si>
  <si>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</si>
  <si>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</si>
  <si>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</si>
  <si>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</si>
  <si>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</si>
  <si>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</si>
  <si>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</si>
  <si>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</si>
  <si>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</si>
  <si>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</si>
  <si>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</si>
  <si>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</si>
  <si>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</si>
  <si>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</si>
  <si>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</si>
  <si>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</si>
  <si>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</si>
  <si>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</si>
  <si>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</si>
  <si>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</si>
  <si>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</si>
  <si>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</si>
  <si>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</si>
  <si>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</si>
  <si>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</si>
  <si>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</si>
  <si>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</si>
  <si>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</si>
  <si>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</si>
  <si>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</si>
  <si>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</si>
  <si>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</si>
  <si>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</si>
  <si>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</si>
  <si>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</si>
  <si>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</si>
  <si>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</si>
  <si>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</si>
  <si>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</si>
  <si>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</si>
  <si>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</si>
  <si>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</si>
  <si>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</si>
  <si>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</si>
  <si>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</si>
  <si>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</si>
  <si>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</si>
  <si>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</si>
  <si>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</si>
  <si>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</si>
  <si>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</si>
  <si>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</si>
  <si>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</si>
  <si>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</si>
  <si>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</si>
  <si>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</si>
  <si>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</si>
  <si>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</si>
  <si>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</si>
  <si>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</si>
  <si>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</si>
  <si>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</si>
  <si>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</si>
  <si>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</si>
  <si>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</si>
  <si>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</si>
  <si>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</si>
  <si>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</si>
  <si>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</si>
  <si>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</si>
  <si>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</si>
  <si>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</si>
  <si>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</si>
  <si>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</si>
  <si>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</si>
  <si>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</si>
  <si>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</si>
  <si>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</si>
  <si>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</si>
  <si>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</si>
  <si>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</si>
  <si>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</si>
  <si>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</si>
  <si>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</si>
  <si>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</si>
  <si>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保障性租赁住房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</si>
  <si>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</si>
  <si>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</si>
  <si>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</si>
  <si>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</si>
  <si>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</si>
  <si>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</si>
  <si>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</si>
  <si>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</si>
  <si>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</si>
  <si>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</si>
  <si>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</si>
  <si>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</si>
  <si>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</si>
  <si>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</si>
  <si>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</si>
  <si>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</si>
  <si>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</si>
  <si>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</si>
  <si>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</si>
  <si>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</si>
  <si>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</si>
  <si>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</si>
  <si>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</si>
  <si>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</si>
  <si>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</si>
  <si>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</si>
  <si>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</si>
  <si>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</si>
  <si>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</si>
  <si>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</si>
  <si>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</si>
  <si>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</si>
  <si>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</si>
  <si>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</si>
  <si>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</si>
  <si>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</si>
  <si>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</si>
  <si>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</si>
  <si>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</si>
  <si>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</si>
  <si>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</si>
  <si>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</si>
  <si>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</si>
  <si>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</si>
  <si>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</si>
  <si>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</si>
  <si>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</si>
  <si>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</si>
  <si>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</si>
  <si>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</si>
  <si>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</si>
  <si>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</si>
  <si>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</si>
  <si>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</si>
  <si>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</si>
  <si>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</si>
  <si>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</si>
  <si>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</si>
  <si>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</si>
  <si>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</si>
  <si>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</si>
  <si>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</si>
  <si>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</si>
  <si>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</si>
  <si>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</si>
  <si>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</si>
  <si>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</si>
  <si>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</si>
  <si>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</si>
  <si>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</si>
  <si>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</si>
  <si>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</si>
  <si>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</si>
  <si>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</si>
  <si>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</si>
  <si>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</si>
  <si>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</si>
  <si>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</si>
  <si>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</si>
  <si>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</si>
  <si>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</si>
  <si>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</si>
  <si>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</si>
  <si>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</si>
  <si>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</si>
  <si>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</si>
  <si>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</si>
  <si>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</si>
  <si>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</si>
  <si>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</si>
  <si>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</si>
  <si>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</si>
  <si>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</si>
  <si>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</si>
  <si>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</si>
  <si>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</si>
  <si>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</si>
  <si>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</si>
  <si>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</si>
  <si>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</si>
  <si>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</si>
  <si>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预备费</t>
  </si>
  <si>
    <t>本级支出合计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</si>
</sst>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9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2" borderId="1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2" borderId="9" applyNumberFormat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3">
    <xf numFmtId="0" fontId="0" fillId="0" borderId="0" xfId="0">
      <alignment vertical="center"/>
    </xf>
    <xf numFmtId="0" fontId="20" fillId="0" borderId="0" xfId="0" applyFont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" xfId="0" applyFont="1" applyFill="1" applyBorder="1">
      <alignment vertical="center"/>
    </xf>
    <xf numFmtId="176" fontId="20" fillId="0" borderId="1" xfId="0" applyNumberFormat="1" applyFont="1" applyBorder="1">
      <alignment vertical="center"/>
    </xf>
    <xf numFmtId="0" fontId="22" fillId="0" borderId="2" xfId="0" applyNumberFormat="1" applyFont="1" applyFill="1" applyBorder="1" applyAlignment="1" applyProtection="1">
      <alignment horizontal="left" vertical="center"/>
    </xf>
    <xf numFmtId="3" fontId="23" fillId="0" borderId="1" xfId="0" applyNumberFormat="1" applyFont="1" applyFill="1" applyBorder="1" applyAlignment="1" applyProtection="1">
      <alignment horizontal="right" vertical="center"/>
    </xf>
    <xf numFmtId="176" fontId="0" fillId="0" borderId="1" xfId="0" applyNumberFormat="1" applyBorder="1">
      <alignment vertical="center"/>
    </xf>
    <xf numFmtId="3" fontId="23" fillId="0" borderId="3" xfId="0" applyNumberFormat="1" applyFont="1" applyFill="1" applyBorder="1" applyAlignment="1" applyProtection="1">
      <alignment horizontal="right" vertical="center"/>
    </xf>
    <xf numFmtId="0" fontId="23" fillId="0" borderId="2" xfId="0" applyNumberFormat="1" applyFont="1" applyFill="1" applyBorder="1" applyAlignment="1" applyProtection="1">
      <alignment horizontal="left" vertical="center"/>
    </xf>
    <xf numFmtId="3" fontId="23" fillId="0" borderId="4" xfId="0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Fill="1" applyBorder="1" applyAlignment="1" applyProtection="1">
      <alignment horizontal="left" vertical="center"/>
    </xf>
    <xf numFmtId="0" fontId="22" fillId="0" borderId="5" xfId="0" applyNumberFormat="1" applyFont="1" applyFill="1" applyBorder="1" applyAlignment="1" applyProtection="1">
      <alignment horizontal="left" vertical="center"/>
    </xf>
    <xf numFmtId="0" fontId="23" fillId="0" borderId="6" xfId="0" applyNumberFormat="1" applyFont="1" applyFill="1" applyBorder="1" applyAlignment="1" applyProtection="1">
      <alignment horizontal="left" vertical="center"/>
    </xf>
    <xf numFmtId="3" fontId="23" fillId="0" borderId="7" xfId="0" applyNumberFormat="1" applyFont="1" applyFill="1" applyBorder="1" applyAlignment="1" applyProtection="1">
      <alignment horizontal="right" vertical="center"/>
    </xf>
    <xf numFmtId="176" fontId="0" fillId="0" borderId="4" xfId="0" applyNumberFormat="1" applyBorder="1">
      <alignment vertical="center"/>
    </xf>
    <xf numFmtId="0" fontId="20" fillId="0" borderId="2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176" fontId="0" fillId="0" borderId="8" xfId="0" applyNumberForma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18"/>
  <sheetViews>
    <sheetView tabSelected="1" zoomScale="115" zoomScaleNormal="115" topLeftCell="A1279" workbookViewId="0">
      <selection activeCell="J1299" sqref="J1299"/>
    </sheetView>
  </sheetViews>
  <sheetFormatPr defaultColWidth="9" defaultRowHeight="13.5" outlineLevelCol="3"/>
  <cols>
    <col min="1" max="1" width="46.625" style="2" customWidth="1"/>
    <col min="2" max="3" width="13.25" style="2" customWidth="1"/>
    <col min="4" max="4" width="20.25" style="3" customWidth="1"/>
  </cols>
  <sheetData>
    <row r="2" ht="25.5" spans="1:4">
      <c r="A2" s="4" t="s">
        <v>0</v>
      </c>
      <c r="B2" s="4"/>
      <c r="C2" s="4"/>
      <c r="D2" s="5"/>
    </row>
    <row r="3" spans="4:4">
      <c r="D3" s="3" t="s">
        <v>1</v>
      </c>
    </row>
    <row r="4" s="1" customFormat="1" ht="15" customHeight="1" spans="1:4">
      <c r="A4" s="6" t="s">
        <v>2</v>
      </c>
      <c r="B4" s="6" t="s">
        <v>3</v>
      </c>
      <c r="C4" s="6" t="s">
        <v>4</v>
      </c>
      <c r="D4" s="7" t="s">
        <v>5</v>
      </c>
    </row>
    <row r="5" ht="15" customHeight="1" spans="1:4">
      <c r="A5" s="8" t="s">
        <v>6</v>
      </c>
      <c r="B5" s="9">
        <f>B6+B18+B27+B38+B49+B60+B71+B79+B88+B101+B110+B121+B133+B140+B148+B154+B161+B168+B175+B182+B189+B197+B203+B209+B216+B231</f>
        <v>40985</v>
      </c>
      <c r="C5" s="9">
        <f>C6+C18+C27+C38+C49+C60+C71+C79+C88+C101+C110+C121+C133+C140+C148+C154+C161+C168+C175+C182+C189+C197+C203+C209+C216+C231</f>
        <v>37016</v>
      </c>
      <c r="D5" s="10">
        <f t="shared" ref="D5:D8" si="0">C5/B5*100</f>
        <v>90.3159692570453</v>
      </c>
    </row>
    <row r="6" ht="15" customHeight="1" spans="1:4">
      <c r="A6" s="8" t="s">
        <v>7</v>
      </c>
      <c r="B6" s="11">
        <f>SUM(B7:B17)</f>
        <v>440</v>
      </c>
      <c r="C6" s="11">
        <f>SUM(C7:C17)</f>
        <v>421</v>
      </c>
      <c r="D6" s="10">
        <f>C6/B6*100</f>
        <v>95.6818181818182</v>
      </c>
    </row>
    <row r="7" ht="15" customHeight="1" spans="1:4">
      <c r="A7" s="12" t="s">
        <v>8</v>
      </c>
      <c r="B7" s="9">
        <v>311</v>
      </c>
      <c r="C7" s="9">
        <v>300</v>
      </c>
      <c r="D7" s="10">
        <f>C7/B7*100</f>
        <v>96.4630225080386</v>
      </c>
    </row>
    <row r="8" ht="15" customHeight="1" spans="1:4">
      <c r="A8" s="12" t="s">
        <v>9</v>
      </c>
      <c r="B8" s="9">
        <v>88</v>
      </c>
      <c r="C8" s="9">
        <v>80</v>
      </c>
      <c r="D8" s="10">
        <f>C8/B8*100</f>
        <v>90.9090909090909</v>
      </c>
    </row>
    <row r="9" ht="15" customHeight="1" spans="1:4">
      <c r="A9" s="12" t="s">
        <v>10</v>
      </c>
      <c r="B9" s="9">
        <v>0</v>
      </c>
      <c r="C9" s="9">
        <v>0</v>
      </c>
      <c r="D9" s="10"/>
    </row>
    <row r="10" ht="15" customHeight="1" spans="1:4">
      <c r="A10" s="12" t="s">
        <v>11</v>
      </c>
      <c r="B10" s="9">
        <v>38</v>
      </c>
      <c r="C10" s="9">
        <v>38</v>
      </c>
      <c r="D10" s="10">
        <f>C10/B10*100</f>
        <v>100</v>
      </c>
    </row>
    <row r="11" ht="15" customHeight="1" spans="1:4">
      <c r="A11" s="12" t="s">
        <v>12</v>
      </c>
      <c r="B11" s="9">
        <v>0</v>
      </c>
      <c r="C11" s="9">
        <v>0</v>
      </c>
      <c r="D11" s="10"/>
    </row>
    <row r="12" ht="15" customHeight="1" spans="1:4">
      <c r="A12" s="12" t="s">
        <v>13</v>
      </c>
      <c r="B12" s="9">
        <v>0</v>
      </c>
      <c r="C12" s="9">
        <v>0</v>
      </c>
      <c r="D12" s="10"/>
    </row>
    <row r="13" ht="15" customHeight="1" spans="1:4">
      <c r="A13" s="12" t="s">
        <v>14</v>
      </c>
      <c r="B13" s="9">
        <v>0</v>
      </c>
      <c r="C13" s="9">
        <v>0</v>
      </c>
      <c r="D13" s="10"/>
    </row>
    <row r="14" ht="15" customHeight="1" spans="1:4">
      <c r="A14" s="12" t="s">
        <v>15</v>
      </c>
      <c r="B14" s="9">
        <v>0</v>
      </c>
      <c r="C14" s="9">
        <v>0</v>
      </c>
      <c r="D14" s="10"/>
    </row>
    <row r="15" ht="15" customHeight="1" spans="1:4">
      <c r="A15" s="12" t="s">
        <v>16</v>
      </c>
      <c r="B15" s="9">
        <v>0</v>
      </c>
      <c r="C15" s="9">
        <v>0</v>
      </c>
      <c r="D15" s="10"/>
    </row>
    <row r="16" ht="15" customHeight="1" spans="1:4">
      <c r="A16" s="12" t="s">
        <v>17</v>
      </c>
      <c r="B16" s="9">
        <v>0</v>
      </c>
      <c r="C16" s="9">
        <v>0</v>
      </c>
      <c r="D16" s="10"/>
    </row>
    <row r="17" ht="15" customHeight="1" spans="1:4">
      <c r="A17" s="12" t="s">
        <v>18</v>
      </c>
      <c r="B17" s="9">
        <v>3</v>
      </c>
      <c r="C17" s="9">
        <v>3</v>
      </c>
      <c r="D17" s="10">
        <f t="shared" ref="D17:D64" si="1">C17/B17*100</f>
        <v>100</v>
      </c>
    </row>
    <row r="18" ht="15" customHeight="1" spans="1:4">
      <c r="A18" s="8" t="s">
        <v>19</v>
      </c>
      <c r="B18" s="9">
        <f>SUM(B19:B26)</f>
        <v>248</v>
      </c>
      <c r="C18" s="9">
        <f>SUM(C19:C26)</f>
        <v>240</v>
      </c>
      <c r="D18" s="10">
        <f>C18/B18*100</f>
        <v>96.7741935483871</v>
      </c>
    </row>
    <row r="19" ht="15" customHeight="1" spans="1:4">
      <c r="A19" s="12" t="s">
        <v>8</v>
      </c>
      <c r="B19" s="9">
        <v>194</v>
      </c>
      <c r="C19" s="9">
        <v>190</v>
      </c>
      <c r="D19" s="10">
        <f>C19/B19*100</f>
        <v>97.9381443298969</v>
      </c>
    </row>
    <row r="20" ht="15" customHeight="1" spans="1:4">
      <c r="A20" s="12" t="s">
        <v>9</v>
      </c>
      <c r="B20" s="9">
        <v>0</v>
      </c>
      <c r="C20" s="9">
        <v>0</v>
      </c>
      <c r="D20" s="10"/>
    </row>
    <row r="21" ht="15" customHeight="1" spans="1:4">
      <c r="A21" s="12" t="s">
        <v>10</v>
      </c>
      <c r="B21" s="9">
        <v>0</v>
      </c>
      <c r="C21" s="9">
        <v>0</v>
      </c>
      <c r="D21" s="10"/>
    </row>
    <row r="22" ht="15" customHeight="1" spans="1:4">
      <c r="A22" s="12" t="s">
        <v>20</v>
      </c>
      <c r="B22" s="9">
        <v>30</v>
      </c>
      <c r="C22" s="9">
        <v>30</v>
      </c>
      <c r="D22" s="10">
        <f>C22/B22*100</f>
        <v>100</v>
      </c>
    </row>
    <row r="23" ht="15" customHeight="1" spans="1:4">
      <c r="A23" s="12" t="s">
        <v>21</v>
      </c>
      <c r="B23" s="9">
        <v>0</v>
      </c>
      <c r="C23" s="9">
        <v>0</v>
      </c>
      <c r="D23" s="10"/>
    </row>
    <row r="24" ht="15" customHeight="1" spans="1:4">
      <c r="A24" s="12" t="s">
        <v>22</v>
      </c>
      <c r="B24" s="9">
        <v>24</v>
      </c>
      <c r="C24" s="9">
        <v>20</v>
      </c>
      <c r="D24" s="10">
        <f>C24/B24*100</f>
        <v>83.3333333333333</v>
      </c>
    </row>
    <row r="25" ht="15" customHeight="1" spans="1:4">
      <c r="A25" s="12" t="s">
        <v>17</v>
      </c>
      <c r="B25" s="9">
        <v>0</v>
      </c>
      <c r="C25" s="9">
        <v>0</v>
      </c>
      <c r="D25" s="10"/>
    </row>
    <row r="26" ht="15" customHeight="1" spans="1:4">
      <c r="A26" s="12" t="s">
        <v>23</v>
      </c>
      <c r="B26" s="9">
        <v>0</v>
      </c>
      <c r="C26" s="9">
        <v>0</v>
      </c>
      <c r="D26" s="10"/>
    </row>
    <row r="27" ht="15" customHeight="1" spans="1:4">
      <c r="A27" s="8" t="s">
        <v>24</v>
      </c>
      <c r="B27" s="9">
        <f>SUM(B28:B37)</f>
        <v>24728</v>
      </c>
      <c r="C27" s="9">
        <f>SUM(C28:C37)</f>
        <v>21581</v>
      </c>
      <c r="D27" s="10">
        <f>C27/B27*100</f>
        <v>87.2735360724685</v>
      </c>
    </row>
    <row r="28" ht="15" customHeight="1" spans="1:4">
      <c r="A28" s="12" t="s">
        <v>8</v>
      </c>
      <c r="B28" s="9">
        <v>8663</v>
      </c>
      <c r="C28" s="9">
        <v>8000</v>
      </c>
      <c r="D28" s="10">
        <f>C28/B28*100</f>
        <v>92.3467620916542</v>
      </c>
    </row>
    <row r="29" ht="15" customHeight="1" spans="1:4">
      <c r="A29" s="12" t="s">
        <v>9</v>
      </c>
      <c r="B29" s="9">
        <v>1785</v>
      </c>
      <c r="C29" s="9">
        <v>1700</v>
      </c>
      <c r="D29" s="10">
        <f>C29/B29*100</f>
        <v>95.2380952380952</v>
      </c>
    </row>
    <row r="30" ht="15" customHeight="1" spans="1:4">
      <c r="A30" s="12" t="s">
        <v>10</v>
      </c>
      <c r="B30" s="9">
        <v>955</v>
      </c>
      <c r="C30" s="9">
        <v>950</v>
      </c>
      <c r="D30" s="10">
        <f>C30/B30*100</f>
        <v>99.4764397905759</v>
      </c>
    </row>
    <row r="31" ht="15" customHeight="1" spans="1:4">
      <c r="A31" s="12" t="s">
        <v>25</v>
      </c>
      <c r="B31" s="9">
        <v>0</v>
      </c>
      <c r="C31" s="9">
        <v>0</v>
      </c>
      <c r="D31" s="10"/>
    </row>
    <row r="32" ht="15" customHeight="1" spans="1:4">
      <c r="A32" s="12" t="s">
        <v>26</v>
      </c>
      <c r="B32" s="9">
        <v>0</v>
      </c>
      <c r="C32" s="9">
        <v>0</v>
      </c>
      <c r="D32" s="10"/>
    </row>
    <row r="33" ht="15" customHeight="1" spans="1:4">
      <c r="A33" s="12" t="s">
        <v>27</v>
      </c>
      <c r="B33" s="9">
        <v>0</v>
      </c>
      <c r="C33" s="9">
        <v>0</v>
      </c>
      <c r="D33" s="10"/>
    </row>
    <row r="34" ht="15" customHeight="1" spans="1:4">
      <c r="A34" s="12" t="s">
        <v>28</v>
      </c>
      <c r="B34" s="9">
        <v>550</v>
      </c>
      <c r="C34" s="9">
        <v>500</v>
      </c>
      <c r="D34" s="10">
        <f>C34/B34*100</f>
        <v>90.9090909090909</v>
      </c>
    </row>
    <row r="35" ht="15" customHeight="1" spans="1:4">
      <c r="A35" s="12" t="s">
        <v>29</v>
      </c>
      <c r="B35" s="13">
        <v>0</v>
      </c>
      <c r="C35" s="13">
        <v>0</v>
      </c>
      <c r="D35" s="10"/>
    </row>
    <row r="36" ht="15" customHeight="1" spans="1:4">
      <c r="A36" s="12" t="s">
        <v>17</v>
      </c>
      <c r="B36" s="9">
        <v>8991</v>
      </c>
      <c r="C36" s="9">
        <v>7431</v>
      </c>
      <c r="D36" s="10">
        <f>C36/B36*100</f>
        <v>82.6493159826493</v>
      </c>
    </row>
    <row r="37" ht="15" customHeight="1" spans="1:4">
      <c r="A37" s="12" t="s">
        <v>30</v>
      </c>
      <c r="B37" s="11">
        <v>3784</v>
      </c>
      <c r="C37" s="11">
        <v>3000</v>
      </c>
      <c r="D37" s="10">
        <f>C37/B37*100</f>
        <v>79.2811839323467</v>
      </c>
    </row>
    <row r="38" ht="15" customHeight="1" spans="1:4">
      <c r="A38" s="8" t="s">
        <v>31</v>
      </c>
      <c r="B38" s="9">
        <f>SUM(B39:B48)</f>
        <v>813</v>
      </c>
      <c r="C38" s="9">
        <f>SUM(C39:C48)</f>
        <v>719</v>
      </c>
      <c r="D38" s="10">
        <f>C38/B38*100</f>
        <v>88.4378843788438</v>
      </c>
    </row>
    <row r="39" ht="15" customHeight="1" spans="1:4">
      <c r="A39" s="12" t="s">
        <v>8</v>
      </c>
      <c r="B39" s="9">
        <v>189</v>
      </c>
      <c r="C39" s="9">
        <v>180</v>
      </c>
      <c r="D39" s="10">
        <f>C39/B39*100</f>
        <v>95.2380952380952</v>
      </c>
    </row>
    <row r="40" ht="15" customHeight="1" spans="1:4">
      <c r="A40" s="12" t="s">
        <v>9</v>
      </c>
      <c r="B40" s="9">
        <v>0</v>
      </c>
      <c r="C40" s="9">
        <v>0</v>
      </c>
      <c r="D40" s="10"/>
    </row>
    <row r="41" ht="15" customHeight="1" spans="1:4">
      <c r="A41" s="12" t="s">
        <v>10</v>
      </c>
      <c r="B41" s="9">
        <v>0</v>
      </c>
      <c r="C41" s="9">
        <v>0</v>
      </c>
      <c r="D41" s="10"/>
    </row>
    <row r="42" ht="15" customHeight="1" spans="1:4">
      <c r="A42" s="12" t="s">
        <v>32</v>
      </c>
      <c r="B42" s="9">
        <v>0</v>
      </c>
      <c r="C42" s="9">
        <v>0</v>
      </c>
      <c r="D42" s="10"/>
    </row>
    <row r="43" ht="15" customHeight="1" spans="1:4">
      <c r="A43" s="12" t="s">
        <v>33</v>
      </c>
      <c r="B43" s="9">
        <v>0</v>
      </c>
      <c r="C43" s="9">
        <v>0</v>
      </c>
      <c r="D43" s="10"/>
    </row>
    <row r="44" ht="15" customHeight="1" spans="1:4">
      <c r="A44" s="12" t="s">
        <v>34</v>
      </c>
      <c r="B44" s="9">
        <v>0</v>
      </c>
      <c r="C44" s="9">
        <v>0</v>
      </c>
      <c r="D44" s="10"/>
    </row>
    <row r="45" ht="15" customHeight="1" spans="1:4">
      <c r="A45" s="12" t="s">
        <v>35</v>
      </c>
      <c r="B45" s="9">
        <v>0</v>
      </c>
      <c r="C45" s="9">
        <v>0</v>
      </c>
      <c r="D45" s="10"/>
    </row>
    <row r="46" ht="15" customHeight="1" spans="1:4">
      <c r="A46" s="12" t="s">
        <v>36</v>
      </c>
      <c r="B46" s="9">
        <v>271</v>
      </c>
      <c r="C46" s="9">
        <v>260</v>
      </c>
      <c r="D46" s="10">
        <f>C46/B46*100</f>
        <v>95.9409594095941</v>
      </c>
    </row>
    <row r="47" ht="15" customHeight="1" spans="1:4">
      <c r="A47" s="12" t="s">
        <v>17</v>
      </c>
      <c r="B47" s="9">
        <v>131</v>
      </c>
      <c r="C47" s="9">
        <v>129</v>
      </c>
      <c r="D47" s="10">
        <f>C47/B47*100</f>
        <v>98.4732824427481</v>
      </c>
    </row>
    <row r="48" ht="15" customHeight="1" spans="1:4">
      <c r="A48" s="12" t="s">
        <v>37</v>
      </c>
      <c r="B48" s="9">
        <v>222</v>
      </c>
      <c r="C48" s="9">
        <v>150</v>
      </c>
      <c r="D48" s="10">
        <f>C48/B48*100</f>
        <v>67.5675675675676</v>
      </c>
    </row>
    <row r="49" ht="15" customHeight="1" spans="1:4">
      <c r="A49" s="8" t="s">
        <v>38</v>
      </c>
      <c r="B49" s="9">
        <f>SUM(B50:B59)</f>
        <v>508</v>
      </c>
      <c r="C49" s="9">
        <f>SUM(C50:C59)</f>
        <v>443</v>
      </c>
      <c r="D49" s="10">
        <f>C49/B49*100</f>
        <v>87.2047244094488</v>
      </c>
    </row>
    <row r="50" ht="15" customHeight="1" spans="1:4">
      <c r="A50" s="12" t="s">
        <v>8</v>
      </c>
      <c r="B50" s="9">
        <v>25</v>
      </c>
      <c r="C50" s="9">
        <v>23</v>
      </c>
      <c r="D50" s="10">
        <f>C50/B50*100</f>
        <v>92</v>
      </c>
    </row>
    <row r="51" ht="15" customHeight="1" spans="1:4">
      <c r="A51" s="12" t="s">
        <v>9</v>
      </c>
      <c r="B51" s="9">
        <v>0</v>
      </c>
      <c r="C51" s="9">
        <v>0</v>
      </c>
      <c r="D51" s="10"/>
    </row>
    <row r="52" ht="15" customHeight="1" spans="1:4">
      <c r="A52" s="12" t="s">
        <v>10</v>
      </c>
      <c r="B52" s="9">
        <v>0</v>
      </c>
      <c r="C52" s="9">
        <v>0</v>
      </c>
      <c r="D52" s="10"/>
    </row>
    <row r="53" ht="15" customHeight="1" spans="1:4">
      <c r="A53" s="12" t="s">
        <v>39</v>
      </c>
      <c r="B53" s="9">
        <v>120</v>
      </c>
      <c r="C53" s="9">
        <v>110</v>
      </c>
      <c r="D53" s="10">
        <f>C53/B53*100</f>
        <v>91.6666666666667</v>
      </c>
    </row>
    <row r="54" ht="15" customHeight="1" spans="1:4">
      <c r="A54" s="12" t="s">
        <v>40</v>
      </c>
      <c r="B54" s="9">
        <v>186</v>
      </c>
      <c r="C54" s="9">
        <v>150</v>
      </c>
      <c r="D54" s="10">
        <f>C54/B54*100</f>
        <v>80.6451612903226</v>
      </c>
    </row>
    <row r="55" ht="15" customHeight="1" spans="1:4">
      <c r="A55" s="12" t="s">
        <v>41</v>
      </c>
      <c r="B55" s="9">
        <v>0</v>
      </c>
      <c r="C55" s="9">
        <v>0</v>
      </c>
      <c r="D55" s="10"/>
    </row>
    <row r="56" ht="15" customHeight="1" spans="1:4">
      <c r="A56" s="12" t="s">
        <v>42</v>
      </c>
      <c r="B56" s="9">
        <v>0</v>
      </c>
      <c r="C56" s="9">
        <v>0</v>
      </c>
      <c r="D56" s="10"/>
    </row>
    <row r="57" ht="15" customHeight="1" spans="1:4">
      <c r="A57" s="12" t="s">
        <v>43</v>
      </c>
      <c r="B57" s="9">
        <v>69</v>
      </c>
      <c r="C57" s="9">
        <v>60</v>
      </c>
      <c r="D57" s="10">
        <f>C57/B57*100</f>
        <v>86.9565217391304</v>
      </c>
    </row>
    <row r="58" ht="15" customHeight="1" spans="1:4">
      <c r="A58" s="12" t="s">
        <v>17</v>
      </c>
      <c r="B58" s="9">
        <v>108</v>
      </c>
      <c r="C58" s="9">
        <v>100</v>
      </c>
      <c r="D58" s="10">
        <f>C58/B58*100</f>
        <v>92.5925925925926</v>
      </c>
    </row>
    <row r="59" ht="15" customHeight="1" spans="1:4">
      <c r="A59" s="12" t="s">
        <v>44</v>
      </c>
      <c r="B59" s="9">
        <v>0</v>
      </c>
      <c r="C59" s="9">
        <v>0</v>
      </c>
      <c r="D59" s="10"/>
    </row>
    <row r="60" ht="15" customHeight="1" spans="1:4">
      <c r="A60" s="8" t="s">
        <v>45</v>
      </c>
      <c r="B60" s="9">
        <f>SUM(B61:B70)</f>
        <v>2119</v>
      </c>
      <c r="C60" s="9">
        <f>SUM(C61:C70)</f>
        <v>2068</v>
      </c>
      <c r="D60" s="10">
        <f>C60/B60*100</f>
        <v>97.5932043416706</v>
      </c>
    </row>
    <row r="61" ht="15" customHeight="1" spans="1:4">
      <c r="A61" s="12" t="s">
        <v>8</v>
      </c>
      <c r="B61" s="9">
        <v>638</v>
      </c>
      <c r="C61" s="9">
        <v>630</v>
      </c>
      <c r="D61" s="10">
        <f>C61/B61*100</f>
        <v>98.7460815047022</v>
      </c>
    </row>
    <row r="62" ht="15" customHeight="1" spans="1:4">
      <c r="A62" s="12" t="s">
        <v>9</v>
      </c>
      <c r="B62" s="9">
        <v>259</v>
      </c>
      <c r="C62" s="9">
        <v>250</v>
      </c>
      <c r="D62" s="10">
        <f>C62/B62*100</f>
        <v>96.5250965250965</v>
      </c>
    </row>
    <row r="63" ht="15" customHeight="1" spans="1:4">
      <c r="A63" s="12" t="s">
        <v>10</v>
      </c>
      <c r="B63" s="9">
        <v>0</v>
      </c>
      <c r="C63" s="9">
        <v>0</v>
      </c>
      <c r="D63" s="10"/>
    </row>
    <row r="64" ht="15" customHeight="1" spans="1:4">
      <c r="A64" s="12" t="s">
        <v>46</v>
      </c>
      <c r="B64" s="9">
        <v>0</v>
      </c>
      <c r="C64" s="9">
        <v>0</v>
      </c>
      <c r="D64" s="10"/>
    </row>
    <row r="65" ht="15" customHeight="1" spans="1:4">
      <c r="A65" s="12" t="s">
        <v>47</v>
      </c>
      <c r="B65" s="9">
        <v>127</v>
      </c>
      <c r="C65" s="9">
        <v>120</v>
      </c>
      <c r="D65" s="10">
        <f t="shared" ref="D65:D73" si="2">C65/B65*100</f>
        <v>94.488188976378</v>
      </c>
    </row>
    <row r="66" ht="15" customHeight="1" spans="1:4">
      <c r="A66" s="12" t="s">
        <v>48</v>
      </c>
      <c r="B66" s="9">
        <v>86</v>
      </c>
      <c r="C66" s="9">
        <v>80</v>
      </c>
      <c r="D66" s="10">
        <f>C66/B66*100</f>
        <v>93.0232558139535</v>
      </c>
    </row>
    <row r="67" ht="15" customHeight="1" spans="1:4">
      <c r="A67" s="12" t="s">
        <v>49</v>
      </c>
      <c r="B67" s="9">
        <v>80</v>
      </c>
      <c r="C67" s="9">
        <v>78</v>
      </c>
      <c r="D67" s="10">
        <f>C67/B67*100</f>
        <v>97.5</v>
      </c>
    </row>
    <row r="68" ht="15" customHeight="1" spans="1:4">
      <c r="A68" s="12" t="s">
        <v>50</v>
      </c>
      <c r="B68" s="9">
        <v>330</v>
      </c>
      <c r="C68" s="9">
        <v>320</v>
      </c>
      <c r="D68" s="10">
        <f>C68/B68*100</f>
        <v>96.969696969697</v>
      </c>
    </row>
    <row r="69" ht="15" customHeight="1" spans="1:4">
      <c r="A69" s="12" t="s">
        <v>17</v>
      </c>
      <c r="B69" s="9">
        <v>102</v>
      </c>
      <c r="C69" s="9">
        <v>100</v>
      </c>
      <c r="D69" s="10">
        <f>C69/B69*100</f>
        <v>98.0392156862745</v>
      </c>
    </row>
    <row r="70" ht="15" customHeight="1" spans="1:4">
      <c r="A70" s="12" t="s">
        <v>51</v>
      </c>
      <c r="B70" s="9">
        <v>497</v>
      </c>
      <c r="C70" s="9">
        <v>490</v>
      </c>
      <c r="D70" s="10">
        <f>C70/B70*100</f>
        <v>98.5915492957747</v>
      </c>
    </row>
    <row r="71" ht="15" customHeight="1" spans="1:4">
      <c r="A71" s="8" t="s">
        <v>52</v>
      </c>
      <c r="B71" s="9">
        <f>SUM(B72:B78)</f>
        <v>1516</v>
      </c>
      <c r="C71" s="9">
        <f>SUM(C72:C78)</f>
        <v>1510</v>
      </c>
      <c r="D71" s="10">
        <f>C71/B71*100</f>
        <v>99.6042216358839</v>
      </c>
    </row>
    <row r="72" ht="15" customHeight="1" spans="1:4">
      <c r="A72" s="12" t="s">
        <v>8</v>
      </c>
      <c r="B72" s="9">
        <v>1485</v>
      </c>
      <c r="C72" s="9">
        <v>1480</v>
      </c>
      <c r="D72" s="10">
        <f>C72/B72*100</f>
        <v>99.6632996632997</v>
      </c>
    </row>
    <row r="73" ht="15" customHeight="1" spans="1:4">
      <c r="A73" s="12" t="s">
        <v>9</v>
      </c>
      <c r="B73" s="9">
        <v>31</v>
      </c>
      <c r="C73" s="9">
        <v>30</v>
      </c>
      <c r="D73" s="10">
        <f>C73/B73*100</f>
        <v>96.7741935483871</v>
      </c>
    </row>
    <row r="74" ht="15" customHeight="1" spans="1:4">
      <c r="A74" s="12" t="s">
        <v>10</v>
      </c>
      <c r="B74" s="9">
        <v>0</v>
      </c>
      <c r="C74" s="9">
        <v>0</v>
      </c>
      <c r="D74" s="10"/>
    </row>
    <row r="75" ht="15" customHeight="1" spans="1:4">
      <c r="A75" s="12" t="s">
        <v>49</v>
      </c>
      <c r="B75" s="9">
        <v>0</v>
      </c>
      <c r="C75" s="9">
        <v>0</v>
      </c>
      <c r="D75" s="10"/>
    </row>
    <row r="76" ht="15" customHeight="1" spans="1:4">
      <c r="A76" s="12" t="s">
        <v>53</v>
      </c>
      <c r="B76" s="9">
        <v>0</v>
      </c>
      <c r="C76" s="9">
        <v>0</v>
      </c>
      <c r="D76" s="10"/>
    </row>
    <row r="77" ht="15" customHeight="1" spans="1:4">
      <c r="A77" s="12" t="s">
        <v>17</v>
      </c>
      <c r="B77" s="9">
        <v>0</v>
      </c>
      <c r="C77" s="9">
        <v>0</v>
      </c>
      <c r="D77" s="10"/>
    </row>
    <row r="78" ht="15" customHeight="1" spans="1:4">
      <c r="A78" s="12" t="s">
        <v>54</v>
      </c>
      <c r="B78" s="9">
        <v>0</v>
      </c>
      <c r="C78" s="9">
        <v>0</v>
      </c>
      <c r="D78" s="10"/>
    </row>
    <row r="79" ht="15" customHeight="1" spans="1:4">
      <c r="A79" s="8" t="s">
        <v>55</v>
      </c>
      <c r="B79" s="9">
        <f>SUM(B80:B87)</f>
        <v>288</v>
      </c>
      <c r="C79" s="9">
        <f>SUM(C80:C87)</f>
        <v>280</v>
      </c>
      <c r="D79" s="10">
        <f>C79/B79*100</f>
        <v>97.2222222222222</v>
      </c>
    </row>
    <row r="80" ht="15" customHeight="1" spans="1:4">
      <c r="A80" s="12" t="s">
        <v>8</v>
      </c>
      <c r="B80" s="9">
        <v>232</v>
      </c>
      <c r="C80" s="9">
        <v>230</v>
      </c>
      <c r="D80" s="10">
        <f>C80/B80*100</f>
        <v>99.1379310344828</v>
      </c>
    </row>
    <row r="81" ht="15" customHeight="1" spans="1:4">
      <c r="A81" s="12" t="s">
        <v>9</v>
      </c>
      <c r="B81" s="9">
        <v>0</v>
      </c>
      <c r="C81" s="9">
        <v>0</v>
      </c>
      <c r="D81" s="10"/>
    </row>
    <row r="82" ht="15" customHeight="1" spans="1:4">
      <c r="A82" s="12" t="s">
        <v>10</v>
      </c>
      <c r="B82" s="9">
        <v>0</v>
      </c>
      <c r="C82" s="9">
        <v>0</v>
      </c>
      <c r="D82" s="10"/>
    </row>
    <row r="83" ht="15" customHeight="1" spans="1:4">
      <c r="A83" s="12" t="s">
        <v>56</v>
      </c>
      <c r="B83" s="9">
        <v>56</v>
      </c>
      <c r="C83" s="9">
        <v>50</v>
      </c>
      <c r="D83" s="10">
        <f>C83/B83*100</f>
        <v>89.2857142857143</v>
      </c>
    </row>
    <row r="84" ht="15" customHeight="1" spans="1:4">
      <c r="A84" s="12" t="s">
        <v>57</v>
      </c>
      <c r="B84" s="9">
        <v>0</v>
      </c>
      <c r="C84" s="9">
        <v>0</v>
      </c>
      <c r="D84" s="10"/>
    </row>
    <row r="85" ht="15" customHeight="1" spans="1:4">
      <c r="A85" s="12" t="s">
        <v>49</v>
      </c>
      <c r="B85" s="9">
        <v>0</v>
      </c>
      <c r="C85" s="9">
        <v>0</v>
      </c>
      <c r="D85" s="10"/>
    </row>
    <row r="86" ht="15" customHeight="1" spans="1:4">
      <c r="A86" s="12" t="s">
        <v>17</v>
      </c>
      <c r="B86" s="9">
        <v>0</v>
      </c>
      <c r="C86" s="9">
        <v>0</v>
      </c>
      <c r="D86" s="10"/>
    </row>
    <row r="87" ht="15" customHeight="1" spans="1:4">
      <c r="A87" s="12" t="s">
        <v>58</v>
      </c>
      <c r="B87" s="9">
        <v>0</v>
      </c>
      <c r="C87" s="9">
        <v>0</v>
      </c>
      <c r="D87" s="10"/>
    </row>
    <row r="88" ht="15" customHeight="1" spans="1:4">
      <c r="A88" s="8" t="s">
        <v>59</v>
      </c>
      <c r="B88" s="9">
        <f>SUM(B89:B100)</f>
        <v>0</v>
      </c>
      <c r="C88" s="9">
        <f>SUM(C89:C100)</f>
        <v>0</v>
      </c>
      <c r="D88" s="10"/>
    </row>
    <row r="89" ht="15" customHeight="1" spans="1:4">
      <c r="A89" s="12" t="s">
        <v>8</v>
      </c>
      <c r="B89" s="9">
        <v>0</v>
      </c>
      <c r="C89" s="9">
        <v>0</v>
      </c>
      <c r="D89" s="10"/>
    </row>
    <row r="90" ht="15" customHeight="1" spans="1:4">
      <c r="A90" s="12" t="s">
        <v>9</v>
      </c>
      <c r="B90" s="9">
        <v>0</v>
      </c>
      <c r="C90" s="9">
        <v>0</v>
      </c>
      <c r="D90" s="10"/>
    </row>
    <row r="91" ht="15" customHeight="1" spans="1:4">
      <c r="A91" s="12" t="s">
        <v>10</v>
      </c>
      <c r="B91" s="9">
        <v>0</v>
      </c>
      <c r="C91" s="9">
        <v>0</v>
      </c>
      <c r="D91" s="10"/>
    </row>
    <row r="92" ht="15" customHeight="1" spans="1:4">
      <c r="A92" s="12" t="s">
        <v>60</v>
      </c>
      <c r="B92" s="9">
        <v>0</v>
      </c>
      <c r="C92" s="9">
        <v>0</v>
      </c>
      <c r="D92" s="10"/>
    </row>
    <row r="93" ht="15" customHeight="1" spans="1:4">
      <c r="A93" s="12" t="s">
        <v>61</v>
      </c>
      <c r="B93" s="9">
        <v>0</v>
      </c>
      <c r="C93" s="9">
        <v>0</v>
      </c>
      <c r="D93" s="10"/>
    </row>
    <row r="94" ht="15" customHeight="1" spans="1:4">
      <c r="A94" s="12" t="s">
        <v>49</v>
      </c>
      <c r="B94" s="9">
        <v>0</v>
      </c>
      <c r="C94" s="9">
        <v>0</v>
      </c>
      <c r="D94" s="10"/>
    </row>
    <row r="95" ht="15" customHeight="1" spans="1:4">
      <c r="A95" s="12" t="s">
        <v>62</v>
      </c>
      <c r="B95" s="9">
        <v>0</v>
      </c>
      <c r="C95" s="9">
        <v>0</v>
      </c>
      <c r="D95" s="10"/>
    </row>
    <row r="96" ht="15" customHeight="1" spans="1:4">
      <c r="A96" s="12" t="s">
        <v>63</v>
      </c>
      <c r="B96" s="9">
        <v>0</v>
      </c>
      <c r="C96" s="9">
        <v>0</v>
      </c>
      <c r="D96" s="10"/>
    </row>
    <row r="97" ht="15" customHeight="1" spans="1:4">
      <c r="A97" s="12" t="s">
        <v>64</v>
      </c>
      <c r="B97" s="9">
        <v>0</v>
      </c>
      <c r="C97" s="9">
        <v>0</v>
      </c>
      <c r="D97" s="10"/>
    </row>
    <row r="98" ht="15" customHeight="1" spans="1:4">
      <c r="A98" s="12" t="s">
        <v>65</v>
      </c>
      <c r="B98" s="9">
        <v>0</v>
      </c>
      <c r="C98" s="9">
        <v>0</v>
      </c>
      <c r="D98" s="10"/>
    </row>
    <row r="99" ht="15" customHeight="1" spans="1:4">
      <c r="A99" s="12" t="s">
        <v>17</v>
      </c>
      <c r="B99" s="9">
        <v>0</v>
      </c>
      <c r="C99" s="9">
        <v>0</v>
      </c>
      <c r="D99" s="10"/>
    </row>
    <row r="100" ht="15" customHeight="1" spans="1:4">
      <c r="A100" s="12" t="s">
        <v>66</v>
      </c>
      <c r="B100" s="9">
        <v>0</v>
      </c>
      <c r="C100" s="9">
        <v>0</v>
      </c>
      <c r="D100" s="10"/>
    </row>
    <row r="101" ht="15" customHeight="1" spans="1:4">
      <c r="A101" s="8" t="s">
        <v>67</v>
      </c>
      <c r="B101" s="9">
        <f>SUM(B102:B109)</f>
        <v>1672</v>
      </c>
      <c r="C101" s="9">
        <f>SUM(C102:C109)</f>
        <v>1655</v>
      </c>
      <c r="D101" s="10">
        <f>C101/B101*100</f>
        <v>98.9832535885168</v>
      </c>
    </row>
    <row r="102" ht="15" customHeight="1" spans="1:4">
      <c r="A102" s="12" t="s">
        <v>8</v>
      </c>
      <c r="B102" s="9">
        <v>1006</v>
      </c>
      <c r="C102" s="9">
        <v>995</v>
      </c>
      <c r="D102" s="10">
        <f>C102/B102*100</f>
        <v>98.9065606361829</v>
      </c>
    </row>
    <row r="103" ht="15" customHeight="1" spans="1:4">
      <c r="A103" s="12" t="s">
        <v>9</v>
      </c>
      <c r="B103" s="9">
        <v>596</v>
      </c>
      <c r="C103" s="9">
        <v>590</v>
      </c>
      <c r="D103" s="10">
        <f>C103/B103*100</f>
        <v>98.993288590604</v>
      </c>
    </row>
    <row r="104" ht="15" customHeight="1" spans="1:4">
      <c r="A104" s="12" t="s">
        <v>10</v>
      </c>
      <c r="B104" s="9">
        <v>0</v>
      </c>
      <c r="C104" s="9">
        <v>0</v>
      </c>
      <c r="D104" s="10"/>
    </row>
    <row r="105" ht="15" customHeight="1" spans="1:4">
      <c r="A105" s="12" t="s">
        <v>68</v>
      </c>
      <c r="B105" s="9">
        <v>70</v>
      </c>
      <c r="C105" s="9">
        <v>70</v>
      </c>
      <c r="D105" s="10">
        <f>C105/B105*100</f>
        <v>100</v>
      </c>
    </row>
    <row r="106" ht="15" customHeight="1" spans="1:4">
      <c r="A106" s="12" t="s">
        <v>69</v>
      </c>
      <c r="B106" s="9">
        <v>0</v>
      </c>
      <c r="C106" s="9">
        <v>0</v>
      </c>
      <c r="D106" s="10"/>
    </row>
    <row r="107" ht="15" customHeight="1" spans="1:4">
      <c r="A107" s="12" t="s">
        <v>70</v>
      </c>
      <c r="B107" s="9">
        <v>0</v>
      </c>
      <c r="C107" s="9">
        <v>0</v>
      </c>
      <c r="D107" s="10"/>
    </row>
    <row r="108" ht="15" customHeight="1" spans="1:4">
      <c r="A108" s="12" t="s">
        <v>17</v>
      </c>
      <c r="B108" s="9">
        <v>0</v>
      </c>
      <c r="C108" s="9">
        <v>0</v>
      </c>
      <c r="D108" s="10"/>
    </row>
    <row r="109" ht="15" customHeight="1" spans="1:4">
      <c r="A109" s="12" t="s">
        <v>71</v>
      </c>
      <c r="B109" s="9">
        <v>0</v>
      </c>
      <c r="C109" s="9">
        <v>0</v>
      </c>
      <c r="D109" s="10"/>
    </row>
    <row r="110" ht="15" customHeight="1" spans="1:4">
      <c r="A110" s="8" t="s">
        <v>72</v>
      </c>
      <c r="B110" s="9">
        <f>SUM(B111:B120)</f>
        <v>450</v>
      </c>
      <c r="C110" s="9">
        <f>SUM(C111:C120)</f>
        <v>435</v>
      </c>
      <c r="D110" s="10">
        <f>C110/B110*100</f>
        <v>96.6666666666667</v>
      </c>
    </row>
    <row r="111" ht="15" customHeight="1" spans="1:4">
      <c r="A111" s="12" t="s">
        <v>8</v>
      </c>
      <c r="B111" s="9">
        <v>367</v>
      </c>
      <c r="C111" s="9">
        <v>360</v>
      </c>
      <c r="D111" s="10">
        <f>C111/B111*100</f>
        <v>98.0926430517711</v>
      </c>
    </row>
    <row r="112" ht="15" customHeight="1" spans="1:4">
      <c r="A112" s="12" t="s">
        <v>9</v>
      </c>
      <c r="B112" s="9">
        <v>0</v>
      </c>
      <c r="C112" s="9">
        <v>0</v>
      </c>
      <c r="D112" s="10"/>
    </row>
    <row r="113" ht="15" customHeight="1" spans="1:4">
      <c r="A113" s="12" t="s">
        <v>10</v>
      </c>
      <c r="B113" s="9">
        <v>0</v>
      </c>
      <c r="C113" s="9">
        <v>0</v>
      </c>
      <c r="D113" s="10"/>
    </row>
    <row r="114" ht="15" customHeight="1" spans="1:4">
      <c r="A114" s="12" t="s">
        <v>73</v>
      </c>
      <c r="B114" s="9">
        <v>0</v>
      </c>
      <c r="C114" s="9">
        <v>0</v>
      </c>
      <c r="D114" s="10"/>
    </row>
    <row r="115" ht="15" customHeight="1" spans="1:4">
      <c r="A115" s="12" t="s">
        <v>74</v>
      </c>
      <c r="B115" s="9">
        <v>0</v>
      </c>
      <c r="C115" s="9">
        <v>0</v>
      </c>
      <c r="D115" s="10"/>
    </row>
    <row r="116" ht="15" customHeight="1" spans="1:4">
      <c r="A116" s="12" t="s">
        <v>75</v>
      </c>
      <c r="B116" s="9">
        <v>0</v>
      </c>
      <c r="C116" s="9">
        <v>0</v>
      </c>
      <c r="D116" s="10"/>
    </row>
    <row r="117" ht="15" customHeight="1" spans="1:4">
      <c r="A117" s="12" t="s">
        <v>76</v>
      </c>
      <c r="B117" s="9">
        <v>0</v>
      </c>
      <c r="C117" s="9">
        <v>0</v>
      </c>
      <c r="D117" s="10"/>
    </row>
    <row r="118" ht="15" customHeight="1" spans="1:4">
      <c r="A118" s="12" t="s">
        <v>77</v>
      </c>
      <c r="B118" s="9">
        <v>47</v>
      </c>
      <c r="C118" s="9">
        <v>45</v>
      </c>
      <c r="D118" s="10">
        <f>C118/B118*100</f>
        <v>95.7446808510638</v>
      </c>
    </row>
    <row r="119" ht="15" customHeight="1" spans="1:4">
      <c r="A119" s="12" t="s">
        <v>17</v>
      </c>
      <c r="B119" s="9">
        <v>0</v>
      </c>
      <c r="C119" s="9">
        <v>0</v>
      </c>
      <c r="D119" s="10"/>
    </row>
    <row r="120" ht="15" customHeight="1" spans="1:4">
      <c r="A120" s="12" t="s">
        <v>78</v>
      </c>
      <c r="B120" s="9">
        <v>36</v>
      </c>
      <c r="C120" s="9">
        <v>30</v>
      </c>
      <c r="D120" s="10">
        <f>C120/B120*100</f>
        <v>83.3333333333333</v>
      </c>
    </row>
    <row r="121" ht="15" customHeight="1" spans="1:4">
      <c r="A121" s="8" t="s">
        <v>79</v>
      </c>
      <c r="B121" s="9">
        <f>SUM(B122:B132)</f>
        <v>0</v>
      </c>
      <c r="C121" s="9">
        <f>SUM(C122:C132)</f>
        <v>0</v>
      </c>
      <c r="D121" s="10"/>
    </row>
    <row r="122" ht="15" customHeight="1" spans="1:4">
      <c r="A122" s="12" t="s">
        <v>8</v>
      </c>
      <c r="B122" s="9">
        <v>0</v>
      </c>
      <c r="C122" s="9">
        <v>0</v>
      </c>
      <c r="D122" s="10"/>
    </row>
    <row r="123" ht="15" customHeight="1" spans="1:4">
      <c r="A123" s="12" t="s">
        <v>9</v>
      </c>
      <c r="B123" s="9">
        <v>0</v>
      </c>
      <c r="C123" s="9">
        <v>0</v>
      </c>
      <c r="D123" s="10"/>
    </row>
    <row r="124" ht="15" customHeight="1" spans="1:4">
      <c r="A124" s="12" t="s">
        <v>10</v>
      </c>
      <c r="B124" s="9">
        <v>0</v>
      </c>
      <c r="C124" s="9">
        <v>0</v>
      </c>
      <c r="D124" s="10"/>
    </row>
    <row r="125" ht="15" customHeight="1" spans="1:4">
      <c r="A125" s="12" t="s">
        <v>80</v>
      </c>
      <c r="B125" s="9">
        <v>0</v>
      </c>
      <c r="C125" s="9">
        <v>0</v>
      </c>
      <c r="D125" s="10"/>
    </row>
    <row r="126" ht="15" customHeight="1" spans="1:4">
      <c r="A126" s="12" t="s">
        <v>81</v>
      </c>
      <c r="B126" s="9">
        <v>0</v>
      </c>
      <c r="C126" s="9">
        <v>0</v>
      </c>
      <c r="D126" s="10"/>
    </row>
    <row r="127" ht="15" customHeight="1" spans="1:4">
      <c r="A127" s="12" t="s">
        <v>82</v>
      </c>
      <c r="B127" s="9">
        <v>0</v>
      </c>
      <c r="C127" s="9">
        <v>0</v>
      </c>
      <c r="D127" s="10"/>
    </row>
    <row r="128" ht="15" customHeight="1" spans="1:4">
      <c r="A128" s="12" t="s">
        <v>83</v>
      </c>
      <c r="B128" s="9">
        <v>0</v>
      </c>
      <c r="C128" s="9">
        <v>0</v>
      </c>
      <c r="D128" s="10"/>
    </row>
    <row r="129" ht="15" customHeight="1" spans="1:4">
      <c r="A129" s="12" t="s">
        <v>84</v>
      </c>
      <c r="B129" s="9">
        <v>0</v>
      </c>
      <c r="C129" s="9">
        <v>0</v>
      </c>
      <c r="D129" s="10"/>
    </row>
    <row r="130" ht="15" customHeight="1" spans="1:4">
      <c r="A130" s="12" t="s">
        <v>85</v>
      </c>
      <c r="B130" s="9">
        <v>0</v>
      </c>
      <c r="C130" s="9">
        <v>0</v>
      </c>
      <c r="D130" s="10"/>
    </row>
    <row r="131" ht="15" customHeight="1" spans="1:4">
      <c r="A131" s="12" t="s">
        <v>17</v>
      </c>
      <c r="B131" s="9">
        <v>0</v>
      </c>
      <c r="C131" s="9">
        <v>0</v>
      </c>
      <c r="D131" s="10"/>
    </row>
    <row r="132" ht="15" customHeight="1" spans="1:4">
      <c r="A132" s="12" t="s">
        <v>86</v>
      </c>
      <c r="B132" s="9">
        <v>0</v>
      </c>
      <c r="C132" s="9">
        <v>0</v>
      </c>
      <c r="D132" s="10"/>
    </row>
    <row r="133" ht="15" customHeight="1" spans="1:4">
      <c r="A133" s="8" t="s">
        <v>87</v>
      </c>
      <c r="B133" s="9">
        <f>SUM(B134:B139)</f>
        <v>0</v>
      </c>
      <c r="C133" s="9">
        <f>SUM(C134:C139)</f>
        <v>0</v>
      </c>
      <c r="D133" s="10"/>
    </row>
    <row r="134" ht="15" customHeight="1" spans="1:4">
      <c r="A134" s="12" t="s">
        <v>8</v>
      </c>
      <c r="B134" s="9">
        <v>0</v>
      </c>
      <c r="C134" s="9">
        <v>0</v>
      </c>
      <c r="D134" s="10"/>
    </row>
    <row r="135" ht="15" customHeight="1" spans="1:4">
      <c r="A135" s="12" t="s">
        <v>9</v>
      </c>
      <c r="B135" s="9">
        <v>0</v>
      </c>
      <c r="C135" s="9">
        <v>0</v>
      </c>
      <c r="D135" s="10"/>
    </row>
    <row r="136" ht="15" customHeight="1" spans="1:4">
      <c r="A136" s="12" t="s">
        <v>10</v>
      </c>
      <c r="B136" s="9">
        <v>0</v>
      </c>
      <c r="C136" s="9">
        <v>0</v>
      </c>
      <c r="D136" s="10"/>
    </row>
    <row r="137" ht="15" customHeight="1" spans="1:4">
      <c r="A137" s="12" t="s">
        <v>88</v>
      </c>
      <c r="B137" s="9">
        <v>0</v>
      </c>
      <c r="C137" s="9">
        <v>0</v>
      </c>
      <c r="D137" s="10"/>
    </row>
    <row r="138" ht="15" customHeight="1" spans="1:4">
      <c r="A138" s="12" t="s">
        <v>17</v>
      </c>
      <c r="B138" s="9">
        <v>0</v>
      </c>
      <c r="C138" s="9">
        <v>0</v>
      </c>
      <c r="D138" s="10"/>
    </row>
    <row r="139" ht="15" customHeight="1" spans="1:4">
      <c r="A139" s="12" t="s">
        <v>89</v>
      </c>
      <c r="B139" s="9">
        <v>0</v>
      </c>
      <c r="C139" s="9">
        <v>0</v>
      </c>
      <c r="D139" s="10"/>
    </row>
    <row r="140" ht="15" customHeight="1" spans="1:4">
      <c r="A140" s="8" t="s">
        <v>90</v>
      </c>
      <c r="B140" s="9">
        <f>SUM(B141:B147)</f>
        <v>0</v>
      </c>
      <c r="C140" s="9">
        <f>SUM(C141:C147)</f>
        <v>0</v>
      </c>
      <c r="D140" s="10"/>
    </row>
    <row r="141" ht="15" customHeight="1" spans="1:4">
      <c r="A141" s="12" t="s">
        <v>8</v>
      </c>
      <c r="B141" s="9">
        <v>0</v>
      </c>
      <c r="C141" s="9">
        <v>0</v>
      </c>
      <c r="D141" s="10"/>
    </row>
    <row r="142" ht="15" customHeight="1" spans="1:4">
      <c r="A142" s="12" t="s">
        <v>9</v>
      </c>
      <c r="B142" s="9">
        <v>0</v>
      </c>
      <c r="C142" s="9">
        <v>0</v>
      </c>
      <c r="D142" s="10"/>
    </row>
    <row r="143" ht="15" customHeight="1" spans="1:4">
      <c r="A143" s="12" t="s">
        <v>10</v>
      </c>
      <c r="B143" s="9">
        <v>0</v>
      </c>
      <c r="C143" s="9">
        <v>0</v>
      </c>
      <c r="D143" s="10"/>
    </row>
    <row r="144" ht="15" customHeight="1" spans="1:4">
      <c r="A144" s="12" t="s">
        <v>91</v>
      </c>
      <c r="B144" s="9">
        <v>0</v>
      </c>
      <c r="C144" s="9">
        <v>0</v>
      </c>
      <c r="D144" s="10"/>
    </row>
    <row r="145" ht="15" customHeight="1" spans="1:4">
      <c r="A145" s="12" t="s">
        <v>92</v>
      </c>
      <c r="B145" s="9">
        <v>0</v>
      </c>
      <c r="C145" s="9">
        <v>0</v>
      </c>
      <c r="D145" s="10"/>
    </row>
    <row r="146" ht="15" customHeight="1" spans="1:4">
      <c r="A146" s="12" t="s">
        <v>17</v>
      </c>
      <c r="B146" s="9">
        <v>0</v>
      </c>
      <c r="C146" s="9">
        <v>0</v>
      </c>
      <c r="D146" s="10"/>
    </row>
    <row r="147" ht="15" customHeight="1" spans="1:4">
      <c r="A147" s="12" t="s">
        <v>93</v>
      </c>
      <c r="B147" s="9">
        <v>0</v>
      </c>
      <c r="C147" s="9">
        <v>0</v>
      </c>
      <c r="D147" s="10"/>
    </row>
    <row r="148" ht="15" customHeight="1" spans="1:4">
      <c r="A148" s="8" t="s">
        <v>94</v>
      </c>
      <c r="B148" s="9">
        <f>SUM(B149:B153)</f>
        <v>390</v>
      </c>
      <c r="C148" s="9">
        <f>SUM(C149:C153)</f>
        <v>370</v>
      </c>
      <c r="D148" s="10">
        <f>C148/B148*100</f>
        <v>94.8717948717949</v>
      </c>
    </row>
    <row r="149" ht="15" customHeight="1" spans="1:4">
      <c r="A149" s="12" t="s">
        <v>8</v>
      </c>
      <c r="B149" s="9">
        <v>229</v>
      </c>
      <c r="C149" s="9">
        <v>220</v>
      </c>
      <c r="D149" s="10">
        <f>C149/B149*100</f>
        <v>96.0698689956332</v>
      </c>
    </row>
    <row r="150" ht="15" customHeight="1" spans="1:4">
      <c r="A150" s="12" t="s">
        <v>9</v>
      </c>
      <c r="B150" s="9">
        <v>0</v>
      </c>
      <c r="C150" s="9">
        <v>0</v>
      </c>
      <c r="D150" s="10"/>
    </row>
    <row r="151" ht="15" customHeight="1" spans="1:4">
      <c r="A151" s="12" t="s">
        <v>10</v>
      </c>
      <c r="B151" s="9">
        <v>0</v>
      </c>
      <c r="C151" s="9">
        <v>0</v>
      </c>
      <c r="D151" s="10"/>
    </row>
    <row r="152" ht="15" customHeight="1" spans="1:4">
      <c r="A152" s="12" t="s">
        <v>95</v>
      </c>
      <c r="B152" s="9">
        <v>161</v>
      </c>
      <c r="C152" s="9">
        <v>150</v>
      </c>
      <c r="D152" s="10">
        <f>C152/B152*100</f>
        <v>93.167701863354</v>
      </c>
    </row>
    <row r="153" ht="15" customHeight="1" spans="1:4">
      <c r="A153" s="12" t="s">
        <v>96</v>
      </c>
      <c r="B153" s="9">
        <v>0</v>
      </c>
      <c r="C153" s="9">
        <v>0</v>
      </c>
      <c r="D153" s="10"/>
    </row>
    <row r="154" ht="15" customHeight="1" spans="1:4">
      <c r="A154" s="8" t="s">
        <v>97</v>
      </c>
      <c r="B154" s="9">
        <f>SUM(B155:B160)</f>
        <v>117</v>
      </c>
      <c r="C154" s="9">
        <f>SUM(C155:C160)</f>
        <v>109</v>
      </c>
      <c r="D154" s="10">
        <f>C154/B154*100</f>
        <v>93.1623931623932</v>
      </c>
    </row>
    <row r="155" ht="15" customHeight="1" spans="1:4">
      <c r="A155" s="12" t="s">
        <v>8</v>
      </c>
      <c r="B155" s="9">
        <v>29</v>
      </c>
      <c r="C155" s="9">
        <v>29</v>
      </c>
      <c r="D155" s="10">
        <f>C155/B155*100</f>
        <v>100</v>
      </c>
    </row>
    <row r="156" ht="15" customHeight="1" spans="1:4">
      <c r="A156" s="12" t="s">
        <v>9</v>
      </c>
      <c r="B156" s="9">
        <v>88</v>
      </c>
      <c r="C156" s="9">
        <v>80</v>
      </c>
      <c r="D156" s="10">
        <f>C156/B156*100</f>
        <v>90.9090909090909</v>
      </c>
    </row>
    <row r="157" ht="15" customHeight="1" spans="1:4">
      <c r="A157" s="12" t="s">
        <v>10</v>
      </c>
      <c r="B157" s="9">
        <v>0</v>
      </c>
      <c r="C157" s="9">
        <v>0</v>
      </c>
      <c r="D157" s="10"/>
    </row>
    <row r="158" ht="15" customHeight="1" spans="1:4">
      <c r="A158" s="12" t="s">
        <v>22</v>
      </c>
      <c r="B158" s="9">
        <v>0</v>
      </c>
      <c r="C158" s="9">
        <v>0</v>
      </c>
      <c r="D158" s="10"/>
    </row>
    <row r="159" ht="15" customHeight="1" spans="1:4">
      <c r="A159" s="12" t="s">
        <v>17</v>
      </c>
      <c r="B159" s="9">
        <v>0</v>
      </c>
      <c r="C159" s="9">
        <v>0</v>
      </c>
      <c r="D159" s="10"/>
    </row>
    <row r="160" ht="15" customHeight="1" spans="1:4">
      <c r="A160" s="12" t="s">
        <v>98</v>
      </c>
      <c r="B160" s="9">
        <v>0</v>
      </c>
      <c r="C160" s="9">
        <v>0</v>
      </c>
      <c r="D160" s="10"/>
    </row>
    <row r="161" ht="15" customHeight="1" spans="1:4">
      <c r="A161" s="8" t="s">
        <v>99</v>
      </c>
      <c r="B161" s="9">
        <f>SUM(B162:B167)</f>
        <v>501</v>
      </c>
      <c r="C161" s="9">
        <f>SUM(C162:C167)</f>
        <v>485</v>
      </c>
      <c r="D161" s="10">
        <f>C161/B161*100</f>
        <v>96.8063872255489</v>
      </c>
    </row>
    <row r="162" ht="15" customHeight="1" spans="1:4">
      <c r="A162" s="12" t="s">
        <v>8</v>
      </c>
      <c r="B162" s="9">
        <v>325</v>
      </c>
      <c r="C162" s="9">
        <v>320</v>
      </c>
      <c r="D162" s="10">
        <f>C162/B162*100</f>
        <v>98.4615384615385</v>
      </c>
    </row>
    <row r="163" ht="15" customHeight="1" spans="1:4">
      <c r="A163" s="12" t="s">
        <v>9</v>
      </c>
      <c r="B163" s="9">
        <v>17</v>
      </c>
      <c r="C163" s="9">
        <v>15</v>
      </c>
      <c r="D163" s="10">
        <f>C163/B163*100</f>
        <v>88.2352941176471</v>
      </c>
    </row>
    <row r="164" ht="15" customHeight="1" spans="1:4">
      <c r="A164" s="12" t="s">
        <v>10</v>
      </c>
      <c r="B164" s="9">
        <v>0</v>
      </c>
      <c r="C164" s="9">
        <v>0</v>
      </c>
      <c r="D164" s="10"/>
    </row>
    <row r="165" ht="15" customHeight="1" spans="1:4">
      <c r="A165" s="12" t="s">
        <v>100</v>
      </c>
      <c r="B165" s="9">
        <v>0</v>
      </c>
      <c r="C165" s="9">
        <v>0</v>
      </c>
      <c r="D165" s="10"/>
    </row>
    <row r="166" ht="15" customHeight="1" spans="1:4">
      <c r="A166" s="12" t="s">
        <v>17</v>
      </c>
      <c r="B166" s="9">
        <v>0</v>
      </c>
      <c r="C166" s="9">
        <v>0</v>
      </c>
      <c r="D166" s="10"/>
    </row>
    <row r="167" ht="15" customHeight="1" spans="1:4">
      <c r="A167" s="12" t="s">
        <v>101</v>
      </c>
      <c r="B167" s="9">
        <v>159</v>
      </c>
      <c r="C167" s="9">
        <v>150</v>
      </c>
      <c r="D167" s="10">
        <f>C167/B167*100</f>
        <v>94.3396226415094</v>
      </c>
    </row>
    <row r="168" ht="15" customHeight="1" spans="1:4">
      <c r="A168" s="8" t="s">
        <v>102</v>
      </c>
      <c r="B168" s="9">
        <f>SUM(B169:B174)</f>
        <v>777</v>
      </c>
      <c r="C168" s="9">
        <f>SUM(C169:C174)</f>
        <v>760</v>
      </c>
      <c r="D168" s="10">
        <f>C168/B168*100</f>
        <v>97.8120978120978</v>
      </c>
    </row>
    <row r="169" ht="15" customHeight="1" spans="1:4">
      <c r="A169" s="12" t="s">
        <v>8</v>
      </c>
      <c r="B169" s="9">
        <v>473</v>
      </c>
      <c r="C169" s="9">
        <v>470</v>
      </c>
      <c r="D169" s="10">
        <f>C169/B169*100</f>
        <v>99.3657505285412</v>
      </c>
    </row>
    <row r="170" ht="15" customHeight="1" spans="1:4">
      <c r="A170" s="12" t="s">
        <v>9</v>
      </c>
      <c r="B170" s="9">
        <v>97</v>
      </c>
      <c r="C170" s="9">
        <v>90</v>
      </c>
      <c r="D170" s="10">
        <f>C170/B170*100</f>
        <v>92.7835051546392</v>
      </c>
    </row>
    <row r="171" ht="15" customHeight="1" spans="1:4">
      <c r="A171" s="12" t="s">
        <v>10</v>
      </c>
      <c r="B171" s="9">
        <v>0</v>
      </c>
      <c r="C171" s="9">
        <v>0</v>
      </c>
      <c r="D171" s="10"/>
    </row>
    <row r="172" ht="15" customHeight="1" spans="1:4">
      <c r="A172" s="12" t="s">
        <v>103</v>
      </c>
      <c r="B172" s="9">
        <v>0</v>
      </c>
      <c r="C172" s="9">
        <v>0</v>
      </c>
      <c r="D172" s="10"/>
    </row>
    <row r="173" ht="15" customHeight="1" spans="1:4">
      <c r="A173" s="12" t="s">
        <v>17</v>
      </c>
      <c r="B173" s="9">
        <v>127</v>
      </c>
      <c r="C173" s="9">
        <v>125</v>
      </c>
      <c r="D173" s="10">
        <f>C173/B173*100</f>
        <v>98.4251968503937</v>
      </c>
    </row>
    <row r="174" ht="15" customHeight="1" spans="1:4">
      <c r="A174" s="12" t="s">
        <v>104</v>
      </c>
      <c r="B174" s="9">
        <v>80</v>
      </c>
      <c r="C174" s="9">
        <v>75</v>
      </c>
      <c r="D174" s="10">
        <f>C174/B174*100</f>
        <v>93.75</v>
      </c>
    </row>
    <row r="175" ht="15" customHeight="1" spans="1:4">
      <c r="A175" s="8" t="s">
        <v>105</v>
      </c>
      <c r="B175" s="9">
        <f>SUM(B176:B181)</f>
        <v>1018</v>
      </c>
      <c r="C175" s="9">
        <f>SUM(C176:C181)</f>
        <v>995</v>
      </c>
      <c r="D175" s="10">
        <f>C175/B175*100</f>
        <v>97.7406679764244</v>
      </c>
    </row>
    <row r="176" ht="15" customHeight="1" spans="1:4">
      <c r="A176" s="12" t="s">
        <v>8</v>
      </c>
      <c r="B176" s="9">
        <v>350</v>
      </c>
      <c r="C176" s="9">
        <v>345</v>
      </c>
      <c r="D176" s="10">
        <f>C176/B176*100</f>
        <v>98.5714285714286</v>
      </c>
    </row>
    <row r="177" ht="15" customHeight="1" spans="1:4">
      <c r="A177" s="12" t="s">
        <v>9</v>
      </c>
      <c r="B177" s="9">
        <v>516</v>
      </c>
      <c r="C177" s="9">
        <v>510</v>
      </c>
      <c r="D177" s="10">
        <f>C177/B177*100</f>
        <v>98.8372093023256</v>
      </c>
    </row>
    <row r="178" ht="15" customHeight="1" spans="1:4">
      <c r="A178" s="12" t="s">
        <v>10</v>
      </c>
      <c r="B178" s="9">
        <v>0</v>
      </c>
      <c r="C178" s="9">
        <v>0</v>
      </c>
      <c r="D178" s="10"/>
    </row>
    <row r="179" ht="15" customHeight="1" spans="1:4">
      <c r="A179" s="12" t="s">
        <v>106</v>
      </c>
      <c r="B179" s="9">
        <v>0</v>
      </c>
      <c r="C179" s="9">
        <v>0</v>
      </c>
      <c r="D179" s="10"/>
    </row>
    <row r="180" ht="15" customHeight="1" spans="1:4">
      <c r="A180" s="12" t="s">
        <v>17</v>
      </c>
      <c r="B180" s="9">
        <v>64</v>
      </c>
      <c r="C180" s="9">
        <v>60</v>
      </c>
      <c r="D180" s="10">
        <f>C180/B180*100</f>
        <v>93.75</v>
      </c>
    </row>
    <row r="181" ht="15" customHeight="1" spans="1:4">
      <c r="A181" s="12" t="s">
        <v>107</v>
      </c>
      <c r="B181" s="9">
        <v>88</v>
      </c>
      <c r="C181" s="9">
        <v>80</v>
      </c>
      <c r="D181" s="10">
        <f>C181/B181*100</f>
        <v>90.9090909090909</v>
      </c>
    </row>
    <row r="182" ht="15" customHeight="1" spans="1:4">
      <c r="A182" s="8" t="s">
        <v>108</v>
      </c>
      <c r="B182" s="9">
        <f>SUM(B183:B188)</f>
        <v>548</v>
      </c>
      <c r="C182" s="9">
        <f>SUM(C183:C188)</f>
        <v>520</v>
      </c>
      <c r="D182" s="10">
        <f>C182/B182*100</f>
        <v>94.8905109489051</v>
      </c>
    </row>
    <row r="183" ht="15" customHeight="1" spans="1:4">
      <c r="A183" s="12" t="s">
        <v>8</v>
      </c>
      <c r="B183" s="9">
        <v>172</v>
      </c>
      <c r="C183" s="9">
        <v>170</v>
      </c>
      <c r="D183" s="10">
        <f>C183/B183*100</f>
        <v>98.8372093023256</v>
      </c>
    </row>
    <row r="184" ht="15" customHeight="1" spans="1:4">
      <c r="A184" s="12" t="s">
        <v>9</v>
      </c>
      <c r="B184" s="9">
        <v>0</v>
      </c>
      <c r="C184" s="9">
        <v>0</v>
      </c>
      <c r="D184" s="10"/>
    </row>
    <row r="185" ht="15" customHeight="1" spans="1:4">
      <c r="A185" s="12" t="s">
        <v>10</v>
      </c>
      <c r="B185" s="9">
        <v>0</v>
      </c>
      <c r="C185" s="9">
        <v>0</v>
      </c>
      <c r="D185" s="10"/>
    </row>
    <row r="186" ht="15" customHeight="1" spans="1:4">
      <c r="A186" s="12" t="s">
        <v>109</v>
      </c>
      <c r="B186" s="9">
        <v>258</v>
      </c>
      <c r="C186" s="9">
        <v>250</v>
      </c>
      <c r="D186" s="10">
        <f>C186/B186*100</f>
        <v>96.8992248062015</v>
      </c>
    </row>
    <row r="187" ht="15" customHeight="1" spans="1:4">
      <c r="A187" s="12" t="s">
        <v>17</v>
      </c>
      <c r="B187" s="9">
        <v>0</v>
      </c>
      <c r="C187" s="9">
        <v>0</v>
      </c>
      <c r="D187" s="10"/>
    </row>
    <row r="188" ht="15" customHeight="1" spans="1:4">
      <c r="A188" s="12" t="s">
        <v>110</v>
      </c>
      <c r="B188" s="9">
        <v>118</v>
      </c>
      <c r="C188" s="9">
        <v>100</v>
      </c>
      <c r="D188" s="10">
        <f>C188/B188*100</f>
        <v>84.7457627118644</v>
      </c>
    </row>
    <row r="189" ht="15" customHeight="1" spans="1:4">
      <c r="A189" s="8" t="s">
        <v>111</v>
      </c>
      <c r="B189" s="9">
        <f>SUM(B190:B196)</f>
        <v>244</v>
      </c>
      <c r="C189" s="9">
        <f>SUM(C190:C196)</f>
        <v>235</v>
      </c>
      <c r="D189" s="10">
        <f>C189/B189*100</f>
        <v>96.3114754098361</v>
      </c>
    </row>
    <row r="190" ht="15" customHeight="1" spans="1:4">
      <c r="A190" s="12" t="s">
        <v>8</v>
      </c>
      <c r="B190" s="9">
        <v>127</v>
      </c>
      <c r="C190" s="9">
        <v>125</v>
      </c>
      <c r="D190" s="10">
        <f>C190/B190*100</f>
        <v>98.4251968503937</v>
      </c>
    </row>
    <row r="191" ht="15" customHeight="1" spans="1:4">
      <c r="A191" s="12" t="s">
        <v>9</v>
      </c>
      <c r="B191" s="9">
        <v>0</v>
      </c>
      <c r="C191" s="9">
        <v>0</v>
      </c>
      <c r="D191" s="10"/>
    </row>
    <row r="192" ht="15" customHeight="1" spans="1:4">
      <c r="A192" s="12" t="s">
        <v>10</v>
      </c>
      <c r="B192" s="9">
        <v>0</v>
      </c>
      <c r="C192" s="9">
        <v>0</v>
      </c>
      <c r="D192" s="10"/>
    </row>
    <row r="193" ht="15" customHeight="1" spans="1:4">
      <c r="A193" s="12" t="s">
        <v>112</v>
      </c>
      <c r="B193" s="9">
        <v>62</v>
      </c>
      <c r="C193" s="9">
        <v>60</v>
      </c>
      <c r="D193" s="10">
        <f>C193/B193*100</f>
        <v>96.7741935483871</v>
      </c>
    </row>
    <row r="194" ht="15" customHeight="1" spans="1:4">
      <c r="A194" s="12" t="s">
        <v>113</v>
      </c>
      <c r="B194" s="9">
        <v>0</v>
      </c>
      <c r="C194" s="9">
        <v>0</v>
      </c>
      <c r="D194" s="10"/>
    </row>
    <row r="195" ht="15" customHeight="1" spans="1:4">
      <c r="A195" s="12" t="s">
        <v>17</v>
      </c>
      <c r="B195" s="9">
        <v>55</v>
      </c>
      <c r="C195" s="9">
        <v>50</v>
      </c>
      <c r="D195" s="10">
        <f>C195/B195*100</f>
        <v>90.9090909090909</v>
      </c>
    </row>
    <row r="196" ht="15" customHeight="1" spans="1:4">
      <c r="A196" s="12" t="s">
        <v>114</v>
      </c>
      <c r="B196" s="9">
        <v>0</v>
      </c>
      <c r="C196" s="9">
        <v>0</v>
      </c>
      <c r="D196" s="10"/>
    </row>
    <row r="197" ht="15" customHeight="1" spans="1:4">
      <c r="A197" s="8" t="s">
        <v>115</v>
      </c>
      <c r="B197" s="9">
        <f>SUM(B198:B202)</f>
        <v>0</v>
      </c>
      <c r="C197" s="9">
        <f>SUM(C198:C202)</f>
        <v>0</v>
      </c>
      <c r="D197" s="10"/>
    </row>
    <row r="198" ht="15" customHeight="1" spans="1:4">
      <c r="A198" s="12" t="s">
        <v>8</v>
      </c>
      <c r="B198" s="9">
        <v>0</v>
      </c>
      <c r="C198" s="9">
        <v>0</v>
      </c>
      <c r="D198" s="10"/>
    </row>
    <row r="199" ht="15" customHeight="1" spans="1:4">
      <c r="A199" s="12" t="s">
        <v>9</v>
      </c>
      <c r="B199" s="9">
        <v>0</v>
      </c>
      <c r="C199" s="9">
        <v>0</v>
      </c>
      <c r="D199" s="10"/>
    </row>
    <row r="200" ht="15" customHeight="1" spans="1:4">
      <c r="A200" s="12" t="s">
        <v>10</v>
      </c>
      <c r="B200" s="9">
        <v>0</v>
      </c>
      <c r="C200" s="9">
        <v>0</v>
      </c>
      <c r="D200" s="10"/>
    </row>
    <row r="201" ht="15" customHeight="1" spans="1:4">
      <c r="A201" s="12" t="s">
        <v>17</v>
      </c>
      <c r="B201" s="9">
        <v>0</v>
      </c>
      <c r="C201" s="9">
        <v>0</v>
      </c>
      <c r="D201" s="10"/>
    </row>
    <row r="202" ht="15" customHeight="1" spans="1:4">
      <c r="A202" s="12" t="s">
        <v>116</v>
      </c>
      <c r="B202" s="9">
        <v>0</v>
      </c>
      <c r="C202" s="9">
        <v>0</v>
      </c>
      <c r="D202" s="10"/>
    </row>
    <row r="203" ht="15" customHeight="1" spans="1:4">
      <c r="A203" s="8" t="s">
        <v>117</v>
      </c>
      <c r="B203" s="9">
        <f>SUM(B204:B208)</f>
        <v>514</v>
      </c>
      <c r="C203" s="9">
        <f>SUM(C204:C208)</f>
        <v>500</v>
      </c>
      <c r="D203" s="10">
        <f>C203/B203*100</f>
        <v>97.2762645914397</v>
      </c>
    </row>
    <row r="204" ht="15" customHeight="1" spans="1:4">
      <c r="A204" s="12" t="s">
        <v>8</v>
      </c>
      <c r="B204" s="9">
        <v>278</v>
      </c>
      <c r="C204" s="9">
        <v>275</v>
      </c>
      <c r="D204" s="10">
        <f>C204/B204*100</f>
        <v>98.9208633093525</v>
      </c>
    </row>
    <row r="205" ht="15" customHeight="1" spans="1:4">
      <c r="A205" s="12" t="s">
        <v>9</v>
      </c>
      <c r="B205" s="9">
        <v>7</v>
      </c>
      <c r="C205" s="9">
        <v>5</v>
      </c>
      <c r="D205" s="10">
        <f>C205/B205*100</f>
        <v>71.4285714285714</v>
      </c>
    </row>
    <row r="206" ht="15" customHeight="1" spans="1:4">
      <c r="A206" s="12" t="s">
        <v>10</v>
      </c>
      <c r="B206" s="9">
        <v>0</v>
      </c>
      <c r="C206" s="9">
        <v>0</v>
      </c>
      <c r="D206" s="10"/>
    </row>
    <row r="207" ht="15" customHeight="1" spans="1:4">
      <c r="A207" s="12" t="s">
        <v>17</v>
      </c>
      <c r="B207" s="9">
        <v>0</v>
      </c>
      <c r="C207" s="9">
        <v>0</v>
      </c>
      <c r="D207" s="10"/>
    </row>
    <row r="208" ht="15" customHeight="1" spans="1:4">
      <c r="A208" s="12" t="s">
        <v>118</v>
      </c>
      <c r="B208" s="9">
        <v>229</v>
      </c>
      <c r="C208" s="9">
        <v>220</v>
      </c>
      <c r="D208" s="10">
        <f>C208/B208*100</f>
        <v>96.0698689956332</v>
      </c>
    </row>
    <row r="209" ht="15" customHeight="1" spans="1:4">
      <c r="A209" s="8" t="s">
        <v>119</v>
      </c>
      <c r="B209" s="9">
        <f>SUM(B210:B215)</f>
        <v>0</v>
      </c>
      <c r="C209" s="9">
        <f>SUM(C210:C215)</f>
        <v>0</v>
      </c>
      <c r="D209" s="10"/>
    </row>
    <row r="210" ht="15" customHeight="1" spans="1:4">
      <c r="A210" s="12" t="s">
        <v>8</v>
      </c>
      <c r="B210" s="9">
        <v>0</v>
      </c>
      <c r="C210" s="9">
        <v>0</v>
      </c>
      <c r="D210" s="10"/>
    </row>
    <row r="211" ht="15" customHeight="1" spans="1:4">
      <c r="A211" s="12" t="s">
        <v>9</v>
      </c>
      <c r="B211" s="9">
        <v>0</v>
      </c>
      <c r="C211" s="9">
        <v>0</v>
      </c>
      <c r="D211" s="10"/>
    </row>
    <row r="212" ht="15" customHeight="1" spans="1:4">
      <c r="A212" s="12" t="s">
        <v>10</v>
      </c>
      <c r="B212" s="9">
        <v>0</v>
      </c>
      <c r="C212" s="9">
        <v>0</v>
      </c>
      <c r="D212" s="10"/>
    </row>
    <row r="213" ht="15" customHeight="1" spans="1:4">
      <c r="A213" s="12" t="s">
        <v>120</v>
      </c>
      <c r="B213" s="9">
        <v>0</v>
      </c>
      <c r="C213" s="9">
        <v>0</v>
      </c>
      <c r="D213" s="10"/>
    </row>
    <row r="214" ht="15" customHeight="1" spans="1:4">
      <c r="A214" s="12" t="s">
        <v>17</v>
      </c>
      <c r="B214" s="9">
        <v>0</v>
      </c>
      <c r="C214" s="9">
        <v>0</v>
      </c>
      <c r="D214" s="10"/>
    </row>
    <row r="215" ht="15" customHeight="1" spans="1:4">
      <c r="A215" s="12" t="s">
        <v>121</v>
      </c>
      <c r="B215" s="9">
        <v>0</v>
      </c>
      <c r="C215" s="9">
        <v>0</v>
      </c>
      <c r="D215" s="10"/>
    </row>
    <row r="216" ht="15" customHeight="1" spans="1:4">
      <c r="A216" s="8" t="s">
        <v>122</v>
      </c>
      <c r="B216" s="9">
        <f>SUM(B217:B230)</f>
        <v>4094</v>
      </c>
      <c r="C216" s="9">
        <f>SUM(C217:C230)</f>
        <v>3690</v>
      </c>
      <c r="D216" s="10">
        <f>C216/B216*100</f>
        <v>90.1319003419638</v>
      </c>
    </row>
    <row r="217" ht="15" customHeight="1" spans="1:4">
      <c r="A217" s="12" t="s">
        <v>8</v>
      </c>
      <c r="B217" s="9">
        <v>1583</v>
      </c>
      <c r="C217" s="9">
        <v>1400</v>
      </c>
      <c r="D217" s="10">
        <f>C217/B217*100</f>
        <v>88.4396715097915</v>
      </c>
    </row>
    <row r="218" ht="15" customHeight="1" spans="1:4">
      <c r="A218" s="12" t="s">
        <v>9</v>
      </c>
      <c r="B218" s="9">
        <v>457</v>
      </c>
      <c r="C218" s="9">
        <v>430</v>
      </c>
      <c r="D218" s="10">
        <f>C218/B218*100</f>
        <v>94.0919037199125</v>
      </c>
    </row>
    <row r="219" ht="15" customHeight="1" spans="1:4">
      <c r="A219" s="12" t="s">
        <v>10</v>
      </c>
      <c r="B219" s="9">
        <v>0</v>
      </c>
      <c r="C219" s="9">
        <v>0</v>
      </c>
      <c r="D219" s="10"/>
    </row>
    <row r="220" ht="15" customHeight="1" spans="1:4">
      <c r="A220" s="12" t="s">
        <v>123</v>
      </c>
      <c r="B220" s="9">
        <v>0</v>
      </c>
      <c r="C220" s="9">
        <v>0</v>
      </c>
      <c r="D220" s="10"/>
    </row>
    <row r="221" ht="15" customHeight="1" spans="1:4">
      <c r="A221" s="12" t="s">
        <v>124</v>
      </c>
      <c r="B221" s="9">
        <v>0</v>
      </c>
      <c r="C221" s="9">
        <v>0</v>
      </c>
      <c r="D221" s="10"/>
    </row>
    <row r="222" ht="15" customHeight="1" spans="1:4">
      <c r="A222" s="12" t="s">
        <v>49</v>
      </c>
      <c r="B222" s="9">
        <v>0</v>
      </c>
      <c r="C222" s="9">
        <v>0</v>
      </c>
      <c r="D222" s="10"/>
    </row>
    <row r="223" ht="15" customHeight="1" spans="1:4">
      <c r="A223" s="12" t="s">
        <v>125</v>
      </c>
      <c r="B223" s="9">
        <v>175</v>
      </c>
      <c r="C223" s="9">
        <v>170</v>
      </c>
      <c r="D223" s="10">
        <f>C223/B223*100</f>
        <v>97.1428571428571</v>
      </c>
    </row>
    <row r="224" ht="15" customHeight="1" spans="1:4">
      <c r="A224" s="12" t="s">
        <v>126</v>
      </c>
      <c r="B224" s="9">
        <v>0</v>
      </c>
      <c r="C224" s="9">
        <v>0</v>
      </c>
      <c r="D224" s="10"/>
    </row>
    <row r="225" ht="15" customHeight="1" spans="1:4">
      <c r="A225" s="12" t="s">
        <v>127</v>
      </c>
      <c r="B225" s="9">
        <v>0</v>
      </c>
      <c r="C225" s="9">
        <v>0</v>
      </c>
      <c r="D225" s="10"/>
    </row>
    <row r="226" ht="15" customHeight="1" spans="1:4">
      <c r="A226" s="12" t="s">
        <v>128</v>
      </c>
      <c r="B226" s="9">
        <v>0</v>
      </c>
      <c r="C226" s="9">
        <v>0</v>
      </c>
      <c r="D226" s="10"/>
    </row>
    <row r="227" ht="15" customHeight="1" spans="1:4">
      <c r="A227" s="12" t="s">
        <v>129</v>
      </c>
      <c r="B227" s="9">
        <v>0</v>
      </c>
      <c r="C227" s="9">
        <v>0</v>
      </c>
      <c r="D227" s="10"/>
    </row>
    <row r="228" ht="15" customHeight="1" spans="1:4">
      <c r="A228" s="12" t="s">
        <v>130</v>
      </c>
      <c r="B228" s="9">
        <v>0</v>
      </c>
      <c r="C228" s="9">
        <v>0</v>
      </c>
      <c r="D228" s="10"/>
    </row>
    <row r="229" ht="15" customHeight="1" spans="1:4">
      <c r="A229" s="12" t="s">
        <v>17</v>
      </c>
      <c r="B229" s="9">
        <v>1572</v>
      </c>
      <c r="C229" s="9">
        <v>1400</v>
      </c>
      <c r="D229" s="10">
        <f>C229/B229*100</f>
        <v>89.058524173028</v>
      </c>
    </row>
    <row r="230" ht="15" customHeight="1" spans="1:4">
      <c r="A230" s="12" t="s">
        <v>131</v>
      </c>
      <c r="B230" s="9">
        <v>307</v>
      </c>
      <c r="C230" s="9">
        <v>290</v>
      </c>
      <c r="D230" s="10">
        <f>C230/B230*100</f>
        <v>94.4625407166124</v>
      </c>
    </row>
    <row r="231" ht="15" customHeight="1" spans="1:4">
      <c r="A231" s="8" t="s">
        <v>132</v>
      </c>
      <c r="B231" s="9">
        <f>SUM(B232:B233)</f>
        <v>0</v>
      </c>
      <c r="C231" s="9">
        <f>SUM(C232:C233)</f>
        <v>0</v>
      </c>
      <c r="D231" s="10"/>
    </row>
    <row r="232" ht="15" customHeight="1" spans="1:4">
      <c r="A232" s="12" t="s">
        <v>133</v>
      </c>
      <c r="B232" s="9">
        <v>0</v>
      </c>
      <c r="C232" s="9">
        <v>0</v>
      </c>
      <c r="D232" s="10"/>
    </row>
    <row r="233" ht="15" customHeight="1" spans="1:4">
      <c r="A233" s="12" t="s">
        <v>134</v>
      </c>
      <c r="B233" s="9">
        <v>0</v>
      </c>
      <c r="C233" s="9">
        <v>0</v>
      </c>
      <c r="D233" s="10"/>
    </row>
    <row r="234" ht="15" customHeight="1" spans="1:4">
      <c r="A234" s="8" t="s">
        <v>135</v>
      </c>
      <c r="B234" s="9">
        <f>B235+B242+B245+B248+B254+B259+B261+B266+B272</f>
        <v>0</v>
      </c>
      <c r="C234" s="9">
        <f>C235+C242+C245+C248+C254+C259+C261+C266+C272</f>
        <v>0</v>
      </c>
      <c r="D234" s="10"/>
    </row>
    <row r="235" ht="15" customHeight="1" spans="1:4">
      <c r="A235" s="8" t="s">
        <v>136</v>
      </c>
      <c r="B235" s="9">
        <f>SUM(B236:B241)</f>
        <v>0</v>
      </c>
      <c r="C235" s="9">
        <f>SUM(C236:C241)</f>
        <v>0</v>
      </c>
      <c r="D235" s="10"/>
    </row>
    <row r="236" ht="15" customHeight="1" spans="1:4">
      <c r="A236" s="12" t="s">
        <v>8</v>
      </c>
      <c r="B236" s="9">
        <v>0</v>
      </c>
      <c r="C236" s="9">
        <v>0</v>
      </c>
      <c r="D236" s="10"/>
    </row>
    <row r="237" ht="15" customHeight="1" spans="1:4">
      <c r="A237" s="12" t="s">
        <v>9</v>
      </c>
      <c r="B237" s="9">
        <v>0</v>
      </c>
      <c r="C237" s="9">
        <v>0</v>
      </c>
      <c r="D237" s="10"/>
    </row>
    <row r="238" ht="15" customHeight="1" spans="1:4">
      <c r="A238" s="12" t="s">
        <v>10</v>
      </c>
      <c r="B238" s="9">
        <v>0</v>
      </c>
      <c r="C238" s="9">
        <v>0</v>
      </c>
      <c r="D238" s="10"/>
    </row>
    <row r="239" ht="15" customHeight="1" spans="1:4">
      <c r="A239" s="12" t="s">
        <v>103</v>
      </c>
      <c r="B239" s="9">
        <v>0</v>
      </c>
      <c r="C239" s="9">
        <v>0</v>
      </c>
      <c r="D239" s="10"/>
    </row>
    <row r="240" ht="15" customHeight="1" spans="1:4">
      <c r="A240" s="12" t="s">
        <v>17</v>
      </c>
      <c r="B240" s="9">
        <v>0</v>
      </c>
      <c r="C240" s="9">
        <v>0</v>
      </c>
      <c r="D240" s="10"/>
    </row>
    <row r="241" ht="15" customHeight="1" spans="1:4">
      <c r="A241" s="12" t="s">
        <v>137</v>
      </c>
      <c r="B241" s="9">
        <v>0</v>
      </c>
      <c r="C241" s="9">
        <v>0</v>
      </c>
      <c r="D241" s="10"/>
    </row>
    <row r="242" ht="15" customHeight="1" spans="1:4">
      <c r="A242" s="8" t="s">
        <v>138</v>
      </c>
      <c r="B242" s="9">
        <f>SUM(B243:B244)</f>
        <v>0</v>
      </c>
      <c r="C242" s="9">
        <f>SUM(C243:C244)</f>
        <v>0</v>
      </c>
      <c r="D242" s="10"/>
    </row>
    <row r="243" ht="15" customHeight="1" spans="1:4">
      <c r="A243" s="12" t="s">
        <v>139</v>
      </c>
      <c r="B243" s="9">
        <v>0</v>
      </c>
      <c r="C243" s="9">
        <v>0</v>
      </c>
      <c r="D243" s="10"/>
    </row>
    <row r="244" ht="15" customHeight="1" spans="1:4">
      <c r="A244" s="12" t="s">
        <v>140</v>
      </c>
      <c r="B244" s="9">
        <v>0</v>
      </c>
      <c r="C244" s="9">
        <v>0</v>
      </c>
      <c r="D244" s="10"/>
    </row>
    <row r="245" ht="15" customHeight="1" spans="1:4">
      <c r="A245" s="8" t="s">
        <v>141</v>
      </c>
      <c r="B245" s="9">
        <f>SUM(B246:B247)</f>
        <v>0</v>
      </c>
      <c r="C245" s="9">
        <f>SUM(C246:C247)</f>
        <v>0</v>
      </c>
      <c r="D245" s="10"/>
    </row>
    <row r="246" ht="15" customHeight="1" spans="1:4">
      <c r="A246" s="12" t="s">
        <v>142</v>
      </c>
      <c r="B246" s="9">
        <v>0</v>
      </c>
      <c r="C246" s="9">
        <v>0</v>
      </c>
      <c r="D246" s="10"/>
    </row>
    <row r="247" ht="15" customHeight="1" spans="1:4">
      <c r="A247" s="12" t="s">
        <v>143</v>
      </c>
      <c r="B247" s="9">
        <v>0</v>
      </c>
      <c r="C247" s="9">
        <v>0</v>
      </c>
      <c r="D247" s="10"/>
    </row>
    <row r="248" ht="15" customHeight="1" spans="1:4">
      <c r="A248" s="8" t="s">
        <v>144</v>
      </c>
      <c r="B248" s="9">
        <f>SUM(B249:B253)</f>
        <v>0</v>
      </c>
      <c r="C248" s="9">
        <f>SUM(C249:C253)</f>
        <v>0</v>
      </c>
      <c r="D248" s="10"/>
    </row>
    <row r="249" ht="15" customHeight="1" spans="1:4">
      <c r="A249" s="12" t="s">
        <v>145</v>
      </c>
      <c r="B249" s="9">
        <v>0</v>
      </c>
      <c r="C249" s="9">
        <v>0</v>
      </c>
      <c r="D249" s="10"/>
    </row>
    <row r="250" ht="15" customHeight="1" spans="1:4">
      <c r="A250" s="12" t="s">
        <v>146</v>
      </c>
      <c r="B250" s="9">
        <v>0</v>
      </c>
      <c r="C250" s="9">
        <v>0</v>
      </c>
      <c r="D250" s="10"/>
    </row>
    <row r="251" ht="15" customHeight="1" spans="1:4">
      <c r="A251" s="12" t="s">
        <v>147</v>
      </c>
      <c r="B251" s="9">
        <v>0</v>
      </c>
      <c r="C251" s="9">
        <v>0</v>
      </c>
      <c r="D251" s="10"/>
    </row>
    <row r="252" ht="15" customHeight="1" spans="1:4">
      <c r="A252" s="12" t="s">
        <v>148</v>
      </c>
      <c r="B252" s="9">
        <v>0</v>
      </c>
      <c r="C252" s="9">
        <v>0</v>
      </c>
      <c r="D252" s="10"/>
    </row>
    <row r="253" ht="15" customHeight="1" spans="1:4">
      <c r="A253" s="12" t="s">
        <v>149</v>
      </c>
      <c r="B253" s="9">
        <v>0</v>
      </c>
      <c r="C253" s="9">
        <v>0</v>
      </c>
      <c r="D253" s="10"/>
    </row>
    <row r="254" ht="15" customHeight="1" spans="1:4">
      <c r="A254" s="8" t="s">
        <v>150</v>
      </c>
      <c r="B254" s="9">
        <f>SUM(B255:B258)</f>
        <v>0</v>
      </c>
      <c r="C254" s="9">
        <f>SUM(C255:C258)</f>
        <v>0</v>
      </c>
      <c r="D254" s="10"/>
    </row>
    <row r="255" ht="15" customHeight="1" spans="1:4">
      <c r="A255" s="12" t="s">
        <v>151</v>
      </c>
      <c r="B255" s="9">
        <v>0</v>
      </c>
      <c r="C255" s="9">
        <v>0</v>
      </c>
      <c r="D255" s="10"/>
    </row>
    <row r="256" ht="15" customHeight="1" spans="1:4">
      <c r="A256" s="12" t="s">
        <v>152</v>
      </c>
      <c r="B256" s="9">
        <v>0</v>
      </c>
      <c r="C256" s="9">
        <v>0</v>
      </c>
      <c r="D256" s="10"/>
    </row>
    <row r="257" ht="15" customHeight="1" spans="1:4">
      <c r="A257" s="12" t="s">
        <v>153</v>
      </c>
      <c r="B257" s="9">
        <v>0</v>
      </c>
      <c r="C257" s="9">
        <v>0</v>
      </c>
      <c r="D257" s="10"/>
    </row>
    <row r="258" ht="15" customHeight="1" spans="1:4">
      <c r="A258" s="12" t="s">
        <v>154</v>
      </c>
      <c r="B258" s="9">
        <v>0</v>
      </c>
      <c r="C258" s="9">
        <v>0</v>
      </c>
      <c r="D258" s="10"/>
    </row>
    <row r="259" ht="15" customHeight="1" spans="1:4">
      <c r="A259" s="8" t="s">
        <v>155</v>
      </c>
      <c r="B259" s="9">
        <f>B260</f>
        <v>0</v>
      </c>
      <c r="C259" s="9">
        <f>C260</f>
        <v>0</v>
      </c>
      <c r="D259" s="10"/>
    </row>
    <row r="260" ht="15" customHeight="1" spans="1:4">
      <c r="A260" s="12" t="s">
        <v>156</v>
      </c>
      <c r="B260" s="9">
        <v>0</v>
      </c>
      <c r="C260" s="9">
        <v>0</v>
      </c>
      <c r="D260" s="10"/>
    </row>
    <row r="261" ht="15" customHeight="1" spans="1:4">
      <c r="A261" s="8" t="s">
        <v>157</v>
      </c>
      <c r="B261" s="9">
        <f>SUM(B262:B265)</f>
        <v>0</v>
      </c>
      <c r="C261" s="9">
        <f>SUM(C262:C265)</f>
        <v>0</v>
      </c>
      <c r="D261" s="10"/>
    </row>
    <row r="262" ht="15" customHeight="1" spans="1:4">
      <c r="A262" s="12" t="s">
        <v>158</v>
      </c>
      <c r="B262" s="9">
        <v>0</v>
      </c>
      <c r="C262" s="9">
        <v>0</v>
      </c>
      <c r="D262" s="10"/>
    </row>
    <row r="263" ht="15" customHeight="1" spans="1:4">
      <c r="A263" s="12" t="s">
        <v>159</v>
      </c>
      <c r="B263" s="9">
        <v>0</v>
      </c>
      <c r="C263" s="9">
        <v>0</v>
      </c>
      <c r="D263" s="10"/>
    </row>
    <row r="264" ht="15" customHeight="1" spans="1:4">
      <c r="A264" s="12" t="s">
        <v>160</v>
      </c>
      <c r="B264" s="9">
        <v>0</v>
      </c>
      <c r="C264" s="9">
        <v>0</v>
      </c>
      <c r="D264" s="10"/>
    </row>
    <row r="265" ht="15" customHeight="1" spans="1:4">
      <c r="A265" s="12" t="s">
        <v>161</v>
      </c>
      <c r="B265" s="9">
        <v>0</v>
      </c>
      <c r="C265" s="9">
        <v>0</v>
      </c>
      <c r="D265" s="10"/>
    </row>
    <row r="266" ht="15" customHeight="1" spans="1:4">
      <c r="A266" s="8" t="s">
        <v>162</v>
      </c>
      <c r="B266" s="9">
        <f>SUM(B267:B271)</f>
        <v>0</v>
      </c>
      <c r="C266" s="9">
        <f>SUM(C267:C271)</f>
        <v>0</v>
      </c>
      <c r="D266" s="10"/>
    </row>
    <row r="267" ht="15" customHeight="1" spans="1:4">
      <c r="A267" s="12" t="s">
        <v>8</v>
      </c>
      <c r="B267" s="9">
        <v>0</v>
      </c>
      <c r="C267" s="9">
        <v>0</v>
      </c>
      <c r="D267" s="10"/>
    </row>
    <row r="268" ht="15" customHeight="1" spans="1:4">
      <c r="A268" s="12" t="s">
        <v>9</v>
      </c>
      <c r="B268" s="9">
        <v>0</v>
      </c>
      <c r="C268" s="9">
        <v>0</v>
      </c>
      <c r="D268" s="10"/>
    </row>
    <row r="269" ht="15" customHeight="1" spans="1:4">
      <c r="A269" s="12" t="s">
        <v>10</v>
      </c>
      <c r="B269" s="9">
        <v>0</v>
      </c>
      <c r="C269" s="9">
        <v>0</v>
      </c>
      <c r="D269" s="10"/>
    </row>
    <row r="270" ht="15" customHeight="1" spans="1:4">
      <c r="A270" s="12" t="s">
        <v>17</v>
      </c>
      <c r="B270" s="9">
        <v>0</v>
      </c>
      <c r="C270" s="9">
        <v>0</v>
      </c>
      <c r="D270" s="10">
        <v>0</v>
      </c>
    </row>
    <row r="271" ht="15" customHeight="1" spans="1:4">
      <c r="A271" s="12" t="s">
        <v>163</v>
      </c>
      <c r="B271" s="9">
        <v>0</v>
      </c>
      <c r="C271" s="9">
        <v>0</v>
      </c>
      <c r="D271" s="10">
        <v>0</v>
      </c>
    </row>
    <row r="272" ht="15" customHeight="1" spans="1:4">
      <c r="A272" s="8" t="s">
        <v>164</v>
      </c>
      <c r="B272" s="13">
        <f>B273</f>
        <v>0</v>
      </c>
      <c r="C272" s="13">
        <f>C273</f>
        <v>0</v>
      </c>
      <c r="D272" s="10"/>
    </row>
    <row r="273" ht="15" customHeight="1" spans="1:4">
      <c r="A273" s="12" t="s">
        <v>165</v>
      </c>
      <c r="B273" s="9">
        <v>0</v>
      </c>
      <c r="C273" s="9">
        <v>0</v>
      </c>
      <c r="D273" s="10"/>
    </row>
    <row r="274" ht="15" customHeight="1" spans="1:4">
      <c r="A274" s="8" t="s">
        <v>166</v>
      </c>
      <c r="B274" s="11">
        <f>SUM(B275,B279,B281,B283,B291)</f>
        <v>641</v>
      </c>
      <c r="C274" s="11">
        <f>SUM(C275,C279,C281,C283,C291)</f>
        <v>371</v>
      </c>
      <c r="D274" s="10">
        <f>C274/B274*100</f>
        <v>57.8783151326053</v>
      </c>
    </row>
    <row r="275" ht="15" customHeight="1" spans="1:4">
      <c r="A275" s="8" t="s">
        <v>167</v>
      </c>
      <c r="B275" s="9">
        <f>SUM(B276:B278)</f>
        <v>0</v>
      </c>
      <c r="C275" s="9">
        <f>SUM(C276:C278)</f>
        <v>0</v>
      </c>
      <c r="D275" s="10"/>
    </row>
    <row r="276" ht="15" customHeight="1" spans="1:4">
      <c r="A276" s="12" t="s">
        <v>168</v>
      </c>
      <c r="B276" s="13">
        <v>0</v>
      </c>
      <c r="C276" s="13">
        <v>0</v>
      </c>
      <c r="D276" s="10"/>
    </row>
    <row r="277" ht="15" customHeight="1" spans="1:4">
      <c r="A277" s="12" t="s">
        <v>169</v>
      </c>
      <c r="B277" s="9">
        <v>0</v>
      </c>
      <c r="C277" s="9">
        <v>0</v>
      </c>
      <c r="D277" s="10"/>
    </row>
    <row r="278" ht="15" customHeight="1" spans="1:4">
      <c r="A278" s="12" t="s">
        <v>170</v>
      </c>
      <c r="B278" s="11">
        <v>0</v>
      </c>
      <c r="C278" s="11">
        <v>0</v>
      </c>
      <c r="D278" s="10"/>
    </row>
    <row r="279" ht="15" customHeight="1" spans="1:4">
      <c r="A279" s="8" t="s">
        <v>171</v>
      </c>
      <c r="B279" s="9">
        <f>B280</f>
        <v>0</v>
      </c>
      <c r="C279" s="9">
        <f>C280</f>
        <v>0</v>
      </c>
      <c r="D279" s="10"/>
    </row>
    <row r="280" ht="15" customHeight="1" spans="1:4">
      <c r="A280" s="12" t="s">
        <v>172</v>
      </c>
      <c r="B280" s="9">
        <v>0</v>
      </c>
      <c r="C280" s="9">
        <v>0</v>
      </c>
      <c r="D280" s="10"/>
    </row>
    <row r="281" ht="15" customHeight="1" spans="1:4">
      <c r="A281" s="8" t="s">
        <v>173</v>
      </c>
      <c r="B281" s="9">
        <f>B282</f>
        <v>0</v>
      </c>
      <c r="C281" s="9">
        <f>C282</f>
        <v>0</v>
      </c>
      <c r="D281" s="10"/>
    </row>
    <row r="282" ht="15" customHeight="1" spans="1:4">
      <c r="A282" s="12" t="s">
        <v>174</v>
      </c>
      <c r="B282" s="9">
        <v>0</v>
      </c>
      <c r="C282" s="9">
        <v>0</v>
      </c>
      <c r="D282" s="10"/>
    </row>
    <row r="283" ht="15" customHeight="1" spans="1:4">
      <c r="A283" s="8" t="s">
        <v>175</v>
      </c>
      <c r="B283" s="13">
        <f>SUM(B284:B290)</f>
        <v>641</v>
      </c>
      <c r="C283" s="13">
        <f>SUM(C284:C290)</f>
        <v>371</v>
      </c>
      <c r="D283" s="10">
        <f>C283/B283*100</f>
        <v>57.8783151326053</v>
      </c>
    </row>
    <row r="284" ht="15" customHeight="1" spans="1:4">
      <c r="A284" s="12" t="s">
        <v>176</v>
      </c>
      <c r="B284" s="9">
        <v>0</v>
      </c>
      <c r="C284" s="9">
        <v>0</v>
      </c>
      <c r="D284" s="10"/>
    </row>
    <row r="285" ht="15" customHeight="1" spans="1:4">
      <c r="A285" s="12" t="s">
        <v>177</v>
      </c>
      <c r="B285" s="11">
        <v>0</v>
      </c>
      <c r="C285" s="11">
        <v>0</v>
      </c>
      <c r="D285" s="10"/>
    </row>
    <row r="286" ht="15" customHeight="1" spans="1:4">
      <c r="A286" s="12" t="s">
        <v>178</v>
      </c>
      <c r="B286" s="11">
        <v>0</v>
      </c>
      <c r="C286" s="11">
        <v>0</v>
      </c>
      <c r="D286" s="10"/>
    </row>
    <row r="287" ht="15" customHeight="1" spans="1:4">
      <c r="A287" s="12" t="s">
        <v>179</v>
      </c>
      <c r="B287" s="9">
        <v>0</v>
      </c>
      <c r="C287" s="9">
        <v>0</v>
      </c>
      <c r="D287" s="10"/>
    </row>
    <row r="288" ht="15" customHeight="1" spans="1:4">
      <c r="A288" s="12" t="s">
        <v>180</v>
      </c>
      <c r="B288" s="9">
        <v>641</v>
      </c>
      <c r="C288" s="9">
        <v>371</v>
      </c>
      <c r="D288" s="10">
        <f>C288/B288*100</f>
        <v>57.8783151326053</v>
      </c>
    </row>
    <row r="289" ht="15" customHeight="1" spans="1:4">
      <c r="A289" s="12" t="s">
        <v>181</v>
      </c>
      <c r="B289" s="9">
        <v>0</v>
      </c>
      <c r="C289" s="9">
        <v>0</v>
      </c>
      <c r="D289" s="10"/>
    </row>
    <row r="290" ht="15" customHeight="1" spans="1:4">
      <c r="A290" s="12" t="s">
        <v>182</v>
      </c>
      <c r="B290" s="9">
        <v>0</v>
      </c>
      <c r="C290" s="9">
        <v>0</v>
      </c>
      <c r="D290" s="10"/>
    </row>
    <row r="291" ht="15" customHeight="1" spans="1:4">
      <c r="A291" s="8" t="s">
        <v>183</v>
      </c>
      <c r="B291" s="9">
        <f>B292</f>
        <v>0</v>
      </c>
      <c r="C291" s="9">
        <f>C292</f>
        <v>0</v>
      </c>
      <c r="D291" s="10"/>
    </row>
    <row r="292" ht="15" customHeight="1" spans="1:4">
      <c r="A292" s="12" t="s">
        <v>184</v>
      </c>
      <c r="B292" s="9">
        <v>0</v>
      </c>
      <c r="C292" s="9">
        <v>0</v>
      </c>
      <c r="D292" s="10"/>
    </row>
    <row r="293" ht="15" customHeight="1" spans="1:4">
      <c r="A293" s="8" t="s">
        <v>185</v>
      </c>
      <c r="B293" s="9">
        <f>B294+B297+B308+B315+B323+B332+B346+B356+B366+B374+B380</f>
        <v>19062</v>
      </c>
      <c r="C293" s="9">
        <f>C294+C297+C308+C315+C323+C332+C346+C356+C366+C374+C380</f>
        <v>17824</v>
      </c>
      <c r="D293" s="10">
        <f>C293/B293*100</f>
        <v>93.5054034204176</v>
      </c>
    </row>
    <row r="294" ht="15" customHeight="1" spans="1:4">
      <c r="A294" s="8" t="s">
        <v>186</v>
      </c>
      <c r="B294" s="9">
        <f>SUM(B295:B296)</f>
        <v>0</v>
      </c>
      <c r="C294" s="9">
        <f>SUM(C295:C296)</f>
        <v>0</v>
      </c>
      <c r="D294" s="10"/>
    </row>
    <row r="295" ht="15" customHeight="1" spans="1:4">
      <c r="A295" s="12" t="s">
        <v>187</v>
      </c>
      <c r="B295" s="9">
        <v>0</v>
      </c>
      <c r="C295" s="9">
        <v>0</v>
      </c>
      <c r="D295" s="10"/>
    </row>
    <row r="296" ht="15" customHeight="1" spans="1:4">
      <c r="A296" s="12" t="s">
        <v>188</v>
      </c>
      <c r="B296" s="9">
        <v>0</v>
      </c>
      <c r="C296" s="9">
        <v>0</v>
      </c>
      <c r="D296" s="10"/>
    </row>
    <row r="297" ht="15" customHeight="1" spans="1:4">
      <c r="A297" s="8" t="s">
        <v>189</v>
      </c>
      <c r="B297" s="9">
        <f>SUM(B298:B307)</f>
        <v>18009</v>
      </c>
      <c r="C297" s="9">
        <f>SUM(C298:C307)</f>
        <v>16790</v>
      </c>
      <c r="D297" s="10">
        <f>C297/B297*100</f>
        <v>93.2311621966794</v>
      </c>
    </row>
    <row r="298" ht="15" customHeight="1" spans="1:4">
      <c r="A298" s="12" t="s">
        <v>8</v>
      </c>
      <c r="B298" s="9">
        <v>11649</v>
      </c>
      <c r="C298" s="9">
        <v>11600</v>
      </c>
      <c r="D298" s="10">
        <f>C298/B298*100</f>
        <v>99.5793630354537</v>
      </c>
    </row>
    <row r="299" ht="15" customHeight="1" spans="1:4">
      <c r="A299" s="12" t="s">
        <v>9</v>
      </c>
      <c r="B299" s="9">
        <v>395</v>
      </c>
      <c r="C299" s="9">
        <v>370</v>
      </c>
      <c r="D299" s="10">
        <f>C299/B299*100</f>
        <v>93.6708860759494</v>
      </c>
    </row>
    <row r="300" ht="15" customHeight="1" spans="1:4">
      <c r="A300" s="12" t="s">
        <v>10</v>
      </c>
      <c r="B300" s="9">
        <v>0</v>
      </c>
      <c r="C300" s="9">
        <v>0</v>
      </c>
      <c r="D300" s="10"/>
    </row>
    <row r="301" ht="15" customHeight="1" spans="1:4">
      <c r="A301" s="14" t="s">
        <v>49</v>
      </c>
      <c r="B301" s="11">
        <v>904</v>
      </c>
      <c r="C301" s="11">
        <v>890</v>
      </c>
      <c r="D301" s="10">
        <f>C301/B301*100</f>
        <v>98.4513274336283</v>
      </c>
    </row>
    <row r="302" ht="15" customHeight="1" spans="1:4">
      <c r="A302" s="12" t="s">
        <v>190</v>
      </c>
      <c r="B302" s="9">
        <v>2539</v>
      </c>
      <c r="C302" s="9">
        <v>2010</v>
      </c>
      <c r="D302" s="10">
        <f>C302/B302*100</f>
        <v>79.1650256006302</v>
      </c>
    </row>
    <row r="303" ht="15" customHeight="1" spans="1:4">
      <c r="A303" s="12" t="s">
        <v>191</v>
      </c>
      <c r="B303" s="9">
        <v>0</v>
      </c>
      <c r="C303" s="9">
        <v>0</v>
      </c>
      <c r="D303" s="10"/>
    </row>
    <row r="304" ht="15" customHeight="1" spans="1:4">
      <c r="A304" s="12" t="s">
        <v>192</v>
      </c>
      <c r="B304" s="9">
        <v>0</v>
      </c>
      <c r="C304" s="9">
        <v>0</v>
      </c>
      <c r="D304" s="10"/>
    </row>
    <row r="305" ht="15" customHeight="1" spans="1:4">
      <c r="A305" s="12" t="s">
        <v>193</v>
      </c>
      <c r="B305" s="9">
        <v>0</v>
      </c>
      <c r="C305" s="9">
        <v>0</v>
      </c>
      <c r="D305" s="10"/>
    </row>
    <row r="306" ht="15" customHeight="1" spans="1:4">
      <c r="A306" s="12" t="s">
        <v>17</v>
      </c>
      <c r="B306" s="9">
        <v>0</v>
      </c>
      <c r="C306" s="9">
        <v>0</v>
      </c>
      <c r="D306" s="10"/>
    </row>
    <row r="307" ht="15" customHeight="1" spans="1:4">
      <c r="A307" s="12" t="s">
        <v>194</v>
      </c>
      <c r="B307" s="9">
        <v>2522</v>
      </c>
      <c r="C307" s="9">
        <v>1920</v>
      </c>
      <c r="D307" s="10">
        <f>C307/B307*100</f>
        <v>76.1300555114988</v>
      </c>
    </row>
    <row r="308" ht="15" customHeight="1" spans="1:4">
      <c r="A308" s="8" t="s">
        <v>195</v>
      </c>
      <c r="B308" s="9">
        <f>SUM(B309:B314)</f>
        <v>0</v>
      </c>
      <c r="C308" s="9">
        <f>SUM(C309:C314)</f>
        <v>0</v>
      </c>
      <c r="D308" s="10"/>
    </row>
    <row r="309" ht="15" customHeight="1" spans="1:4">
      <c r="A309" s="12" t="s">
        <v>8</v>
      </c>
      <c r="B309" s="9">
        <v>0</v>
      </c>
      <c r="C309" s="9">
        <v>0</v>
      </c>
      <c r="D309" s="10"/>
    </row>
    <row r="310" ht="15" customHeight="1" spans="1:4">
      <c r="A310" s="12" t="s">
        <v>9</v>
      </c>
      <c r="B310" s="9">
        <v>0</v>
      </c>
      <c r="C310" s="9">
        <v>0</v>
      </c>
      <c r="D310" s="10"/>
    </row>
    <row r="311" ht="15" customHeight="1" spans="1:4">
      <c r="A311" s="12" t="s">
        <v>10</v>
      </c>
      <c r="B311" s="9">
        <v>0</v>
      </c>
      <c r="C311" s="9">
        <v>0</v>
      </c>
      <c r="D311" s="10"/>
    </row>
    <row r="312" ht="15" customHeight="1" spans="1:4">
      <c r="A312" s="12" t="s">
        <v>196</v>
      </c>
      <c r="B312" s="9">
        <v>0</v>
      </c>
      <c r="C312" s="9">
        <v>0</v>
      </c>
      <c r="D312" s="10"/>
    </row>
    <row r="313" ht="15" customHeight="1" spans="1:4">
      <c r="A313" s="12" t="s">
        <v>17</v>
      </c>
      <c r="B313" s="9">
        <v>0</v>
      </c>
      <c r="C313" s="9">
        <v>0</v>
      </c>
      <c r="D313" s="10"/>
    </row>
    <row r="314" ht="15" customHeight="1" spans="1:4">
      <c r="A314" s="12" t="s">
        <v>197</v>
      </c>
      <c r="B314" s="9">
        <v>0</v>
      </c>
      <c r="C314" s="9">
        <v>0</v>
      </c>
      <c r="D314" s="10"/>
    </row>
    <row r="315" ht="15" customHeight="1" spans="1:4">
      <c r="A315" s="8" t="s">
        <v>198</v>
      </c>
      <c r="B315" s="9">
        <f>SUM(B316:B322)</f>
        <v>0</v>
      </c>
      <c r="C315" s="9">
        <f>SUM(C316:C322)</f>
        <v>0</v>
      </c>
      <c r="D315" s="10"/>
    </row>
    <row r="316" ht="15" customHeight="1" spans="1:4">
      <c r="A316" s="12" t="s">
        <v>8</v>
      </c>
      <c r="B316" s="9">
        <v>0</v>
      </c>
      <c r="C316" s="9">
        <v>0</v>
      </c>
      <c r="D316" s="10"/>
    </row>
    <row r="317" ht="15" customHeight="1" spans="1:4">
      <c r="A317" s="12" t="s">
        <v>9</v>
      </c>
      <c r="B317" s="9">
        <v>0</v>
      </c>
      <c r="C317" s="9">
        <v>0</v>
      </c>
      <c r="D317" s="10"/>
    </row>
    <row r="318" ht="15" customHeight="1" spans="1:4">
      <c r="A318" s="12" t="s">
        <v>10</v>
      </c>
      <c r="B318" s="9">
        <v>0</v>
      </c>
      <c r="C318" s="9">
        <v>0</v>
      </c>
      <c r="D318" s="10"/>
    </row>
    <row r="319" ht="15" customHeight="1" spans="1:4">
      <c r="A319" s="12" t="s">
        <v>199</v>
      </c>
      <c r="B319" s="9">
        <v>0</v>
      </c>
      <c r="C319" s="9">
        <v>0</v>
      </c>
      <c r="D319" s="10"/>
    </row>
    <row r="320" ht="15" customHeight="1" spans="1:4">
      <c r="A320" s="12" t="s">
        <v>200</v>
      </c>
      <c r="B320" s="9">
        <v>0</v>
      </c>
      <c r="C320" s="9">
        <v>0</v>
      </c>
      <c r="D320" s="10"/>
    </row>
    <row r="321" ht="15" customHeight="1" spans="1:4">
      <c r="A321" s="12" t="s">
        <v>17</v>
      </c>
      <c r="B321" s="9">
        <v>0</v>
      </c>
      <c r="C321" s="9">
        <v>0</v>
      </c>
      <c r="D321" s="10"/>
    </row>
    <row r="322" ht="15" customHeight="1" spans="1:4">
      <c r="A322" s="12" t="s">
        <v>201</v>
      </c>
      <c r="B322" s="9">
        <v>0</v>
      </c>
      <c r="C322" s="9">
        <v>0</v>
      </c>
      <c r="D322" s="10"/>
    </row>
    <row r="323" ht="15" customHeight="1" spans="1:4">
      <c r="A323" s="8" t="s">
        <v>202</v>
      </c>
      <c r="B323" s="9">
        <f>SUM(B324:B331)</f>
        <v>0</v>
      </c>
      <c r="C323" s="9">
        <f>SUM(C324:C331)</f>
        <v>0</v>
      </c>
      <c r="D323" s="10"/>
    </row>
    <row r="324" ht="15" customHeight="1" spans="1:4">
      <c r="A324" s="12" t="s">
        <v>8</v>
      </c>
      <c r="B324" s="9">
        <v>0</v>
      </c>
      <c r="C324" s="9">
        <v>0</v>
      </c>
      <c r="D324" s="10"/>
    </row>
    <row r="325" ht="15" customHeight="1" spans="1:4">
      <c r="A325" s="12" t="s">
        <v>9</v>
      </c>
      <c r="B325" s="9">
        <v>0</v>
      </c>
      <c r="C325" s="9">
        <v>0</v>
      </c>
      <c r="D325" s="10"/>
    </row>
    <row r="326" ht="15" customHeight="1" spans="1:4">
      <c r="A326" s="12" t="s">
        <v>10</v>
      </c>
      <c r="B326" s="9">
        <v>0</v>
      </c>
      <c r="C326" s="9">
        <v>0</v>
      </c>
      <c r="D326" s="10"/>
    </row>
    <row r="327" ht="15" customHeight="1" spans="1:4">
      <c r="A327" s="12" t="s">
        <v>203</v>
      </c>
      <c r="B327" s="9">
        <v>0</v>
      </c>
      <c r="C327" s="9">
        <v>0</v>
      </c>
      <c r="D327" s="10"/>
    </row>
    <row r="328" ht="15" customHeight="1" spans="1:4">
      <c r="A328" s="12" t="s">
        <v>204</v>
      </c>
      <c r="B328" s="9">
        <v>0</v>
      </c>
      <c r="C328" s="9">
        <v>0</v>
      </c>
      <c r="D328" s="10"/>
    </row>
    <row r="329" ht="15" customHeight="1" spans="1:4">
      <c r="A329" s="12" t="s">
        <v>205</v>
      </c>
      <c r="B329" s="9">
        <v>0</v>
      </c>
      <c r="C329" s="9">
        <v>0</v>
      </c>
      <c r="D329" s="10"/>
    </row>
    <row r="330" ht="15" customHeight="1" spans="1:4">
      <c r="A330" s="12" t="s">
        <v>17</v>
      </c>
      <c r="B330" s="9">
        <v>0</v>
      </c>
      <c r="C330" s="9">
        <v>0</v>
      </c>
      <c r="D330" s="10"/>
    </row>
    <row r="331" ht="15" customHeight="1" spans="1:4">
      <c r="A331" s="12" t="s">
        <v>206</v>
      </c>
      <c r="B331" s="9">
        <v>0</v>
      </c>
      <c r="C331" s="9">
        <v>0</v>
      </c>
      <c r="D331" s="10"/>
    </row>
    <row r="332" ht="15" customHeight="1" spans="1:4">
      <c r="A332" s="8" t="s">
        <v>207</v>
      </c>
      <c r="B332" s="9">
        <f>SUM(B333:B345)</f>
        <v>1053</v>
      </c>
      <c r="C332" s="9">
        <f>SUM(C333:C345)</f>
        <v>1034</v>
      </c>
      <c r="D332" s="10">
        <f>C332/B332*100</f>
        <v>98.1956315289649</v>
      </c>
    </row>
    <row r="333" ht="15" customHeight="1" spans="1:4">
      <c r="A333" s="12" t="s">
        <v>8</v>
      </c>
      <c r="B333" s="9">
        <v>662</v>
      </c>
      <c r="C333" s="9">
        <v>660</v>
      </c>
      <c r="D333" s="10">
        <f>C333/B333*100</f>
        <v>99.6978851963746</v>
      </c>
    </row>
    <row r="334" ht="15" customHeight="1" spans="1:4">
      <c r="A334" s="12" t="s">
        <v>9</v>
      </c>
      <c r="B334" s="9">
        <v>0</v>
      </c>
      <c r="C334" s="9">
        <v>0</v>
      </c>
      <c r="D334" s="10"/>
    </row>
    <row r="335" ht="15" customHeight="1" spans="1:4">
      <c r="A335" s="12" t="s">
        <v>10</v>
      </c>
      <c r="B335" s="9">
        <v>0</v>
      </c>
      <c r="C335" s="9">
        <v>0</v>
      </c>
      <c r="D335" s="10"/>
    </row>
    <row r="336" ht="15" customHeight="1" spans="1:4">
      <c r="A336" s="12" t="s">
        <v>208</v>
      </c>
      <c r="B336" s="9">
        <v>94</v>
      </c>
      <c r="C336" s="9">
        <v>90</v>
      </c>
      <c r="D336" s="10">
        <f>C336/B336*100</f>
        <v>95.7446808510638</v>
      </c>
    </row>
    <row r="337" ht="15" customHeight="1" spans="1:4">
      <c r="A337" s="12" t="s">
        <v>209</v>
      </c>
      <c r="B337" s="9">
        <v>6</v>
      </c>
      <c r="C337" s="9">
        <v>5</v>
      </c>
      <c r="D337" s="10">
        <f>C337/B337*100</f>
        <v>83.3333333333333</v>
      </c>
    </row>
    <row r="338" ht="15" customHeight="1" spans="1:4">
      <c r="A338" s="12" t="s">
        <v>210</v>
      </c>
      <c r="B338" s="9">
        <v>38</v>
      </c>
      <c r="C338" s="9">
        <v>35</v>
      </c>
      <c r="D338" s="10">
        <f>C338/B338*100</f>
        <v>92.1052631578947</v>
      </c>
    </row>
    <row r="339" ht="15" customHeight="1" spans="1:4">
      <c r="A339" s="12" t="s">
        <v>211</v>
      </c>
      <c r="B339" s="9">
        <v>3</v>
      </c>
      <c r="C339" s="9">
        <v>3</v>
      </c>
      <c r="D339" s="10">
        <f>C339/B339*100</f>
        <v>100</v>
      </c>
    </row>
    <row r="340" ht="15" customHeight="1" spans="1:4">
      <c r="A340" s="12" t="s">
        <v>212</v>
      </c>
      <c r="B340" s="9">
        <v>0</v>
      </c>
      <c r="C340" s="9">
        <v>0</v>
      </c>
      <c r="D340" s="10"/>
    </row>
    <row r="341" ht="15" customHeight="1" spans="1:4">
      <c r="A341" s="12" t="s">
        <v>213</v>
      </c>
      <c r="B341" s="9">
        <v>91</v>
      </c>
      <c r="C341" s="9">
        <v>91</v>
      </c>
      <c r="D341" s="10">
        <f>C341/B341*100</f>
        <v>100</v>
      </c>
    </row>
    <row r="342" ht="15" customHeight="1" spans="1:4">
      <c r="A342" s="12" t="s">
        <v>214</v>
      </c>
      <c r="B342" s="9">
        <v>25</v>
      </c>
      <c r="C342" s="9">
        <v>20</v>
      </c>
      <c r="D342" s="10">
        <f>C342/B342*100</f>
        <v>80</v>
      </c>
    </row>
    <row r="343" ht="15" customHeight="1" spans="1:4">
      <c r="A343" s="12" t="s">
        <v>49</v>
      </c>
      <c r="B343" s="9">
        <v>0</v>
      </c>
      <c r="C343" s="9">
        <v>0</v>
      </c>
      <c r="D343" s="10"/>
    </row>
    <row r="344" ht="15" customHeight="1" spans="1:4">
      <c r="A344" s="12" t="s">
        <v>17</v>
      </c>
      <c r="B344" s="9">
        <v>83</v>
      </c>
      <c r="C344" s="9">
        <v>80</v>
      </c>
      <c r="D344" s="10">
        <f>C344/B344*100</f>
        <v>96.3855421686747</v>
      </c>
    </row>
    <row r="345" ht="15" customHeight="1" spans="1:4">
      <c r="A345" s="12" t="s">
        <v>215</v>
      </c>
      <c r="B345" s="9">
        <v>51</v>
      </c>
      <c r="C345" s="9">
        <v>50</v>
      </c>
      <c r="D345" s="10">
        <f>C345/B345*100</f>
        <v>98.0392156862745</v>
      </c>
    </row>
    <row r="346" ht="15" customHeight="1" spans="1:4">
      <c r="A346" s="8" t="s">
        <v>216</v>
      </c>
      <c r="B346" s="9">
        <f>SUM(B347:B355)</f>
        <v>0</v>
      </c>
      <c r="C346" s="9">
        <f>SUM(C347:C355)</f>
        <v>0</v>
      </c>
      <c r="D346" s="10"/>
    </row>
    <row r="347" ht="15" customHeight="1" spans="1:4">
      <c r="A347" s="12" t="s">
        <v>8</v>
      </c>
      <c r="B347" s="9">
        <v>0</v>
      </c>
      <c r="C347" s="9">
        <v>0</v>
      </c>
      <c r="D347" s="10"/>
    </row>
    <row r="348" ht="15" customHeight="1" spans="1:4">
      <c r="A348" s="12" t="s">
        <v>9</v>
      </c>
      <c r="B348" s="9">
        <v>0</v>
      </c>
      <c r="C348" s="9">
        <v>0</v>
      </c>
      <c r="D348" s="10"/>
    </row>
    <row r="349" ht="15" customHeight="1" spans="1:4">
      <c r="A349" s="12" t="s">
        <v>10</v>
      </c>
      <c r="B349" s="9">
        <v>0</v>
      </c>
      <c r="C349" s="9">
        <v>0</v>
      </c>
      <c r="D349" s="10"/>
    </row>
    <row r="350" ht="15" customHeight="1" spans="1:4">
      <c r="A350" s="12" t="s">
        <v>217</v>
      </c>
      <c r="B350" s="9">
        <v>0</v>
      </c>
      <c r="C350" s="9">
        <v>0</v>
      </c>
      <c r="D350" s="10"/>
    </row>
    <row r="351" ht="15" customHeight="1" spans="1:4">
      <c r="A351" s="12" t="s">
        <v>218</v>
      </c>
      <c r="B351" s="9">
        <v>0</v>
      </c>
      <c r="C351" s="9">
        <v>0</v>
      </c>
      <c r="D351" s="10"/>
    </row>
    <row r="352" ht="15" customHeight="1" spans="1:4">
      <c r="A352" s="12" t="s">
        <v>219</v>
      </c>
      <c r="B352" s="9">
        <v>0</v>
      </c>
      <c r="C352" s="9">
        <v>0</v>
      </c>
      <c r="D352" s="10"/>
    </row>
    <row r="353" ht="15" customHeight="1" spans="1:4">
      <c r="A353" s="12" t="s">
        <v>49</v>
      </c>
      <c r="B353" s="9">
        <v>0</v>
      </c>
      <c r="C353" s="9">
        <v>0</v>
      </c>
      <c r="D353" s="10"/>
    </row>
    <row r="354" ht="15" customHeight="1" spans="1:4">
      <c r="A354" s="12" t="s">
        <v>17</v>
      </c>
      <c r="B354" s="9">
        <v>0</v>
      </c>
      <c r="C354" s="9">
        <v>0</v>
      </c>
      <c r="D354" s="10"/>
    </row>
    <row r="355" ht="15" customHeight="1" spans="1:4">
      <c r="A355" s="12" t="s">
        <v>220</v>
      </c>
      <c r="B355" s="9">
        <v>0</v>
      </c>
      <c r="C355" s="9">
        <v>0</v>
      </c>
      <c r="D355" s="10"/>
    </row>
    <row r="356" ht="15" customHeight="1" spans="1:4">
      <c r="A356" s="8" t="s">
        <v>221</v>
      </c>
      <c r="B356" s="9">
        <f>SUM(B357:B365)</f>
        <v>0</v>
      </c>
      <c r="C356" s="9">
        <f>SUM(C357:C365)</f>
        <v>0</v>
      </c>
      <c r="D356" s="10"/>
    </row>
    <row r="357" ht="15" customHeight="1" spans="1:4">
      <c r="A357" s="12" t="s">
        <v>8</v>
      </c>
      <c r="B357" s="9">
        <v>0</v>
      </c>
      <c r="C357" s="9">
        <v>0</v>
      </c>
      <c r="D357" s="10"/>
    </row>
    <row r="358" ht="15" customHeight="1" spans="1:4">
      <c r="A358" s="12" t="s">
        <v>9</v>
      </c>
      <c r="B358" s="9">
        <v>0</v>
      </c>
      <c r="C358" s="9">
        <v>0</v>
      </c>
      <c r="D358" s="10"/>
    </row>
    <row r="359" ht="15" customHeight="1" spans="1:4">
      <c r="A359" s="12" t="s">
        <v>10</v>
      </c>
      <c r="B359" s="9">
        <v>0</v>
      </c>
      <c r="C359" s="9">
        <v>0</v>
      </c>
      <c r="D359" s="10"/>
    </row>
    <row r="360" ht="15" customHeight="1" spans="1:4">
      <c r="A360" s="12" t="s">
        <v>222</v>
      </c>
      <c r="B360" s="9">
        <v>0</v>
      </c>
      <c r="C360" s="9">
        <v>0</v>
      </c>
      <c r="D360" s="10"/>
    </row>
    <row r="361" ht="15" customHeight="1" spans="1:4">
      <c r="A361" s="12" t="s">
        <v>223</v>
      </c>
      <c r="B361" s="9">
        <v>0</v>
      </c>
      <c r="C361" s="9">
        <v>0</v>
      </c>
      <c r="D361" s="10"/>
    </row>
    <row r="362" ht="15" customHeight="1" spans="1:4">
      <c r="A362" s="12" t="s">
        <v>224</v>
      </c>
      <c r="B362" s="9">
        <v>0</v>
      </c>
      <c r="C362" s="9">
        <v>0</v>
      </c>
      <c r="D362" s="10"/>
    </row>
    <row r="363" ht="15" customHeight="1" spans="1:4">
      <c r="A363" s="12" t="s">
        <v>49</v>
      </c>
      <c r="B363" s="9">
        <v>0</v>
      </c>
      <c r="C363" s="9">
        <v>0</v>
      </c>
      <c r="D363" s="10"/>
    </row>
    <row r="364" ht="15" customHeight="1" spans="1:4">
      <c r="A364" s="12" t="s">
        <v>17</v>
      </c>
      <c r="B364" s="9">
        <v>0</v>
      </c>
      <c r="C364" s="9">
        <v>0</v>
      </c>
      <c r="D364" s="10"/>
    </row>
    <row r="365" ht="15" customHeight="1" spans="1:4">
      <c r="A365" s="12" t="s">
        <v>225</v>
      </c>
      <c r="B365" s="9">
        <v>0</v>
      </c>
      <c r="C365" s="9">
        <v>0</v>
      </c>
      <c r="D365" s="10"/>
    </row>
    <row r="366" ht="15" customHeight="1" spans="1:4">
      <c r="A366" s="15" t="s">
        <v>226</v>
      </c>
      <c r="B366" s="11">
        <f>SUM(B367:B373)</f>
        <v>0</v>
      </c>
      <c r="C366" s="11">
        <f>SUM(C367:C373)</f>
        <v>0</v>
      </c>
      <c r="D366" s="10"/>
    </row>
    <row r="367" ht="15" customHeight="1" spans="1:4">
      <c r="A367" s="12" t="s">
        <v>8</v>
      </c>
      <c r="B367" s="9">
        <v>0</v>
      </c>
      <c r="C367" s="9">
        <v>0</v>
      </c>
      <c r="D367" s="10"/>
    </row>
    <row r="368" ht="15" customHeight="1" spans="1:4">
      <c r="A368" s="12" t="s">
        <v>9</v>
      </c>
      <c r="B368" s="9">
        <v>0</v>
      </c>
      <c r="C368" s="9">
        <v>0</v>
      </c>
      <c r="D368" s="10"/>
    </row>
    <row r="369" ht="15" customHeight="1" spans="1:4">
      <c r="A369" s="12" t="s">
        <v>10</v>
      </c>
      <c r="B369" s="9">
        <v>0</v>
      </c>
      <c r="C369" s="9">
        <v>0</v>
      </c>
      <c r="D369" s="10"/>
    </row>
    <row r="370" ht="15" customHeight="1" spans="1:4">
      <c r="A370" s="12" t="s">
        <v>227</v>
      </c>
      <c r="B370" s="9">
        <v>0</v>
      </c>
      <c r="C370" s="9">
        <v>0</v>
      </c>
      <c r="D370" s="10"/>
    </row>
    <row r="371" ht="15" customHeight="1" spans="1:4">
      <c r="A371" s="12" t="s">
        <v>228</v>
      </c>
      <c r="B371" s="9">
        <v>0</v>
      </c>
      <c r="C371" s="9">
        <v>0</v>
      </c>
      <c r="D371" s="10"/>
    </row>
    <row r="372" ht="15" customHeight="1" spans="1:4">
      <c r="A372" s="12" t="s">
        <v>17</v>
      </c>
      <c r="B372" s="9">
        <v>0</v>
      </c>
      <c r="C372" s="9">
        <v>0</v>
      </c>
      <c r="D372" s="10"/>
    </row>
    <row r="373" ht="15" customHeight="1" spans="1:4">
      <c r="A373" s="12" t="s">
        <v>229</v>
      </c>
      <c r="B373" s="9">
        <v>0</v>
      </c>
      <c r="C373" s="9">
        <v>0</v>
      </c>
      <c r="D373" s="10"/>
    </row>
    <row r="374" ht="15" customHeight="1" spans="1:4">
      <c r="A374" s="8" t="s">
        <v>230</v>
      </c>
      <c r="B374" s="9">
        <f>SUM(B375:B379)</f>
        <v>0</v>
      </c>
      <c r="C374" s="9">
        <f>SUM(C375:C379)</f>
        <v>0</v>
      </c>
      <c r="D374" s="10"/>
    </row>
    <row r="375" ht="15" customHeight="1" spans="1:4">
      <c r="A375" s="12" t="s">
        <v>8</v>
      </c>
      <c r="B375" s="9">
        <v>0</v>
      </c>
      <c r="C375" s="9">
        <v>0</v>
      </c>
      <c r="D375" s="10"/>
    </row>
    <row r="376" ht="15" customHeight="1" spans="1:4">
      <c r="A376" s="12" t="s">
        <v>9</v>
      </c>
      <c r="B376" s="9">
        <v>0</v>
      </c>
      <c r="C376" s="9">
        <v>0</v>
      </c>
      <c r="D376" s="10"/>
    </row>
    <row r="377" ht="15" customHeight="1" spans="1:4">
      <c r="A377" s="12" t="s">
        <v>49</v>
      </c>
      <c r="B377" s="9">
        <v>0</v>
      </c>
      <c r="C377" s="9">
        <v>0</v>
      </c>
      <c r="D377" s="10"/>
    </row>
    <row r="378" ht="15" customHeight="1" spans="1:4">
      <c r="A378" s="12" t="s">
        <v>231</v>
      </c>
      <c r="B378" s="9">
        <v>0</v>
      </c>
      <c r="C378" s="9">
        <v>0</v>
      </c>
      <c r="D378" s="10"/>
    </row>
    <row r="379" ht="15" customHeight="1" spans="1:4">
      <c r="A379" s="12" t="s">
        <v>232</v>
      </c>
      <c r="B379" s="9">
        <v>0</v>
      </c>
      <c r="C379" s="9">
        <v>0</v>
      </c>
      <c r="D379" s="10"/>
    </row>
    <row r="380" ht="15" customHeight="1" spans="1:4">
      <c r="A380" s="8" t="s">
        <v>233</v>
      </c>
      <c r="B380" s="9">
        <f>B381+B382</f>
        <v>0</v>
      </c>
      <c r="C380" s="9">
        <f>C381+C382</f>
        <v>0</v>
      </c>
      <c r="D380" s="10"/>
    </row>
    <row r="381" ht="15" customHeight="1" spans="1:4">
      <c r="A381" s="12" t="s">
        <v>234</v>
      </c>
      <c r="B381" s="9">
        <v>0</v>
      </c>
      <c r="C381" s="9">
        <v>0</v>
      </c>
      <c r="D381" s="10"/>
    </row>
    <row r="382" ht="15" customHeight="1" spans="1:4">
      <c r="A382" s="12" t="s">
        <v>235</v>
      </c>
      <c r="B382" s="9">
        <v>0</v>
      </c>
      <c r="C382" s="9">
        <v>0</v>
      </c>
      <c r="D382" s="10"/>
    </row>
    <row r="383" ht="15" customHeight="1" spans="1:4">
      <c r="A383" s="8" t="s">
        <v>236</v>
      </c>
      <c r="B383" s="9">
        <f>B384+B389+B396+B402+B408+B412+B416+B420+B426+B433</f>
        <v>102414</v>
      </c>
      <c r="C383" s="9">
        <f>C384+C389+C396+C402+C408+C412+C416+C420+C426+C433</f>
        <v>122132</v>
      </c>
      <c r="D383" s="10">
        <f>C383/B383*100</f>
        <v>119.253227097858</v>
      </c>
    </row>
    <row r="384" ht="15" customHeight="1" spans="1:4">
      <c r="A384" s="8" t="s">
        <v>237</v>
      </c>
      <c r="B384" s="9">
        <f>SUM(B385:B388)</f>
        <v>800</v>
      </c>
      <c r="C384" s="9">
        <f>SUM(C385:C388)</f>
        <v>790</v>
      </c>
      <c r="D384" s="10">
        <f>C384/B384*100</f>
        <v>98.75</v>
      </c>
    </row>
    <row r="385" ht="15" customHeight="1" spans="1:4">
      <c r="A385" s="12" t="s">
        <v>8</v>
      </c>
      <c r="B385" s="9">
        <v>216</v>
      </c>
      <c r="C385" s="9">
        <v>210</v>
      </c>
      <c r="D385" s="10">
        <f>C385/B385*100</f>
        <v>97.2222222222222</v>
      </c>
    </row>
    <row r="386" ht="15" customHeight="1" spans="1:4">
      <c r="A386" s="12" t="s">
        <v>9</v>
      </c>
      <c r="B386" s="9">
        <v>0</v>
      </c>
      <c r="C386" s="9">
        <v>0</v>
      </c>
      <c r="D386" s="10"/>
    </row>
    <row r="387" ht="15" customHeight="1" spans="1:4">
      <c r="A387" s="12" t="s">
        <v>10</v>
      </c>
      <c r="B387" s="9">
        <v>0</v>
      </c>
      <c r="C387" s="9">
        <v>0</v>
      </c>
      <c r="D387" s="10"/>
    </row>
    <row r="388" ht="15" customHeight="1" spans="1:4">
      <c r="A388" s="12" t="s">
        <v>238</v>
      </c>
      <c r="B388" s="9">
        <v>584</v>
      </c>
      <c r="C388" s="9">
        <v>580</v>
      </c>
      <c r="D388" s="10">
        <f t="shared" ref="D388:D396" si="3">C388/B388*100</f>
        <v>99.3150684931507</v>
      </c>
    </row>
    <row r="389" ht="15" customHeight="1" spans="1:4">
      <c r="A389" s="8" t="s">
        <v>239</v>
      </c>
      <c r="B389" s="9">
        <f>SUM(B390:B395)</f>
        <v>94236</v>
      </c>
      <c r="C389" s="9">
        <f>SUM(C390:C395)</f>
        <v>113622</v>
      </c>
      <c r="D389" s="10">
        <f>C389/B389*100</f>
        <v>120.571756016809</v>
      </c>
    </row>
    <row r="390" ht="15" customHeight="1" spans="1:4">
      <c r="A390" s="12" t="s">
        <v>240</v>
      </c>
      <c r="B390" s="9">
        <v>2166</v>
      </c>
      <c r="C390" s="9">
        <v>2500</v>
      </c>
      <c r="D390" s="10">
        <f>C390/B390*100</f>
        <v>115.420129270545</v>
      </c>
    </row>
    <row r="391" ht="15" customHeight="1" spans="1:4">
      <c r="A391" s="12" t="s">
        <v>241</v>
      </c>
      <c r="B391" s="9">
        <v>42637</v>
      </c>
      <c r="C391" s="9">
        <v>52122</v>
      </c>
      <c r="D391" s="10">
        <f>C391/B391*100</f>
        <v>122.245936627812</v>
      </c>
    </row>
    <row r="392" ht="15" customHeight="1" spans="1:4">
      <c r="A392" s="12" t="s">
        <v>242</v>
      </c>
      <c r="B392" s="9">
        <v>29852</v>
      </c>
      <c r="C392" s="9">
        <v>36000</v>
      </c>
      <c r="D392" s="10">
        <f>C392/B392*100</f>
        <v>120.594935012729</v>
      </c>
    </row>
    <row r="393" ht="15" customHeight="1" spans="1:4">
      <c r="A393" s="12" t="s">
        <v>243</v>
      </c>
      <c r="B393" s="9">
        <v>10237</v>
      </c>
      <c r="C393" s="9">
        <v>13600</v>
      </c>
      <c r="D393" s="10">
        <f>C393/B393*100</f>
        <v>132.851421314838</v>
      </c>
    </row>
    <row r="394" ht="15" customHeight="1" spans="1:4">
      <c r="A394" s="12" t="s">
        <v>244</v>
      </c>
      <c r="B394" s="9">
        <v>0</v>
      </c>
      <c r="C394" s="9">
        <v>0</v>
      </c>
      <c r="D394" s="10"/>
    </row>
    <row r="395" ht="15" customHeight="1" spans="1:4">
      <c r="A395" s="12" t="s">
        <v>245</v>
      </c>
      <c r="B395" s="9">
        <v>9344</v>
      </c>
      <c r="C395" s="9">
        <v>9400</v>
      </c>
      <c r="D395" s="10">
        <f>C395/B395*100</f>
        <v>100.599315068493</v>
      </c>
    </row>
    <row r="396" ht="15" customHeight="1" spans="1:4">
      <c r="A396" s="8" t="s">
        <v>246</v>
      </c>
      <c r="B396" s="9">
        <f>SUM(B397:B401)</f>
        <v>2490</v>
      </c>
      <c r="C396" s="9">
        <f>SUM(C397:C401)</f>
        <v>2600</v>
      </c>
      <c r="D396" s="10">
        <f>C396/B396*100</f>
        <v>104.417670682731</v>
      </c>
    </row>
    <row r="397" ht="15" customHeight="1" spans="1:4">
      <c r="A397" s="12" t="s">
        <v>247</v>
      </c>
      <c r="B397" s="9">
        <v>0</v>
      </c>
      <c r="C397" s="9">
        <v>0</v>
      </c>
      <c r="D397" s="10"/>
    </row>
    <row r="398" ht="15" customHeight="1" spans="1:4">
      <c r="A398" s="12" t="s">
        <v>248</v>
      </c>
      <c r="B398" s="9">
        <v>2490</v>
      </c>
      <c r="C398" s="9">
        <v>2600</v>
      </c>
      <c r="D398" s="10">
        <f>C398/B398*100</f>
        <v>104.417670682731</v>
      </c>
    </row>
    <row r="399" ht="15" customHeight="1" spans="1:4">
      <c r="A399" s="12" t="s">
        <v>249</v>
      </c>
      <c r="B399" s="9">
        <v>0</v>
      </c>
      <c r="C399" s="9">
        <v>0</v>
      </c>
      <c r="D399" s="10"/>
    </row>
    <row r="400" ht="15" customHeight="1" spans="1:4">
      <c r="A400" s="12" t="s">
        <v>250</v>
      </c>
      <c r="B400" s="9">
        <v>0</v>
      </c>
      <c r="C400" s="9">
        <v>0</v>
      </c>
      <c r="D400" s="10"/>
    </row>
    <row r="401" ht="15" customHeight="1" spans="1:4">
      <c r="A401" s="12" t="s">
        <v>251</v>
      </c>
      <c r="B401" s="9">
        <v>0</v>
      </c>
      <c r="C401" s="9">
        <v>0</v>
      </c>
      <c r="D401" s="10"/>
    </row>
    <row r="402" ht="15" customHeight="1" spans="1:4">
      <c r="A402" s="8" t="s">
        <v>252</v>
      </c>
      <c r="B402" s="9">
        <f>SUM(B403:B407)</f>
        <v>0</v>
      </c>
      <c r="C402" s="9">
        <f>SUM(C403:C407)</f>
        <v>0</v>
      </c>
      <c r="D402" s="10"/>
    </row>
    <row r="403" ht="15" customHeight="1" spans="1:4">
      <c r="A403" s="12" t="s">
        <v>253</v>
      </c>
      <c r="B403" s="9">
        <v>0</v>
      </c>
      <c r="C403" s="9">
        <v>0</v>
      </c>
      <c r="D403" s="10"/>
    </row>
    <row r="404" ht="15" customHeight="1" spans="1:4">
      <c r="A404" s="12" t="s">
        <v>254</v>
      </c>
      <c r="B404" s="9">
        <v>0</v>
      </c>
      <c r="C404" s="9">
        <v>0</v>
      </c>
      <c r="D404" s="10"/>
    </row>
    <row r="405" ht="15" customHeight="1" spans="1:4">
      <c r="A405" s="12" t="s">
        <v>255</v>
      </c>
      <c r="B405" s="9">
        <v>0</v>
      </c>
      <c r="C405" s="9">
        <v>0</v>
      </c>
      <c r="D405" s="10"/>
    </row>
    <row r="406" ht="15" customHeight="1" spans="1:4">
      <c r="A406" s="12" t="s">
        <v>256</v>
      </c>
      <c r="B406" s="9">
        <v>0</v>
      </c>
      <c r="C406" s="9">
        <v>0</v>
      </c>
      <c r="D406" s="10"/>
    </row>
    <row r="407" ht="15" customHeight="1" spans="1:4">
      <c r="A407" s="12" t="s">
        <v>257</v>
      </c>
      <c r="B407" s="9">
        <v>0</v>
      </c>
      <c r="C407" s="9">
        <v>0</v>
      </c>
      <c r="D407" s="10"/>
    </row>
    <row r="408" ht="15" customHeight="1" spans="1:4">
      <c r="A408" s="8" t="s">
        <v>258</v>
      </c>
      <c r="B408" s="9">
        <f>SUM(B409:B411)</f>
        <v>0</v>
      </c>
      <c r="C408" s="9">
        <f>SUM(C409:C411)</f>
        <v>0</v>
      </c>
      <c r="D408" s="10"/>
    </row>
    <row r="409" ht="15" customHeight="1" spans="1:4">
      <c r="A409" s="12" t="s">
        <v>259</v>
      </c>
      <c r="B409" s="9">
        <v>0</v>
      </c>
      <c r="C409" s="9">
        <v>0</v>
      </c>
      <c r="D409" s="10"/>
    </row>
    <row r="410" ht="15" customHeight="1" spans="1:4">
      <c r="A410" s="12" t="s">
        <v>260</v>
      </c>
      <c r="B410" s="9">
        <v>0</v>
      </c>
      <c r="C410" s="9">
        <v>0</v>
      </c>
      <c r="D410" s="10"/>
    </row>
    <row r="411" ht="15" customHeight="1" spans="1:4">
      <c r="A411" s="12" t="s">
        <v>261</v>
      </c>
      <c r="B411" s="9">
        <v>0</v>
      </c>
      <c r="C411" s="9">
        <v>0</v>
      </c>
      <c r="D411" s="10"/>
    </row>
    <row r="412" ht="15" customHeight="1" spans="1:4">
      <c r="A412" s="8" t="s">
        <v>262</v>
      </c>
      <c r="B412" s="9">
        <f>SUM(B413:B415)</f>
        <v>0</v>
      </c>
      <c r="C412" s="9">
        <f>SUM(C413:C415)</f>
        <v>0</v>
      </c>
      <c r="D412" s="10"/>
    </row>
    <row r="413" ht="15" customHeight="1" spans="1:4">
      <c r="A413" s="12" t="s">
        <v>263</v>
      </c>
      <c r="B413" s="9">
        <v>0</v>
      </c>
      <c r="C413" s="9">
        <v>0</v>
      </c>
      <c r="D413" s="10"/>
    </row>
    <row r="414" ht="15" customHeight="1" spans="1:4">
      <c r="A414" s="12" t="s">
        <v>264</v>
      </c>
      <c r="B414" s="9">
        <v>0</v>
      </c>
      <c r="C414" s="9">
        <v>0</v>
      </c>
      <c r="D414" s="10"/>
    </row>
    <row r="415" ht="15" customHeight="1" spans="1:4">
      <c r="A415" s="12" t="s">
        <v>265</v>
      </c>
      <c r="B415" s="9">
        <v>0</v>
      </c>
      <c r="C415" s="9">
        <v>0</v>
      </c>
      <c r="D415" s="10"/>
    </row>
    <row r="416" ht="15" customHeight="1" spans="1:4">
      <c r="A416" s="8" t="s">
        <v>266</v>
      </c>
      <c r="B416" s="9">
        <f>SUM(B417:B419)</f>
        <v>431</v>
      </c>
      <c r="C416" s="9">
        <f>SUM(C417:C419)</f>
        <v>450</v>
      </c>
      <c r="D416" s="10">
        <f>C416/B416*100</f>
        <v>104.408352668213</v>
      </c>
    </row>
    <row r="417" ht="15" customHeight="1" spans="1:4">
      <c r="A417" s="12" t="s">
        <v>267</v>
      </c>
      <c r="B417" s="9">
        <v>431</v>
      </c>
      <c r="C417" s="9">
        <v>450</v>
      </c>
      <c r="D417" s="10">
        <f>C417/B417*100</f>
        <v>104.408352668213</v>
      </c>
    </row>
    <row r="418" ht="15" customHeight="1" spans="1:4">
      <c r="A418" s="12" t="s">
        <v>268</v>
      </c>
      <c r="B418" s="9">
        <v>0</v>
      </c>
      <c r="C418" s="9">
        <v>0</v>
      </c>
      <c r="D418" s="10"/>
    </row>
    <row r="419" ht="15" customHeight="1" spans="1:4">
      <c r="A419" s="12" t="s">
        <v>269</v>
      </c>
      <c r="B419" s="9">
        <v>0</v>
      </c>
      <c r="C419" s="9">
        <v>0</v>
      </c>
      <c r="D419" s="10"/>
    </row>
    <row r="420" ht="15" customHeight="1" spans="1:4">
      <c r="A420" s="8" t="s">
        <v>270</v>
      </c>
      <c r="B420" s="9">
        <f>SUM(B421:B425)</f>
        <v>880</v>
      </c>
      <c r="C420" s="9">
        <f>SUM(C421:C425)</f>
        <v>870</v>
      </c>
      <c r="D420" s="10">
        <f>C420/B420*100</f>
        <v>98.8636363636364</v>
      </c>
    </row>
    <row r="421" ht="15" customHeight="1" spans="1:4">
      <c r="A421" s="12" t="s">
        <v>271</v>
      </c>
      <c r="B421" s="9">
        <v>618</v>
      </c>
      <c r="C421" s="9">
        <v>610</v>
      </c>
      <c r="D421" s="10">
        <f>C421/B421*100</f>
        <v>98.705501618123</v>
      </c>
    </row>
    <row r="422" ht="15" customHeight="1" spans="1:4">
      <c r="A422" s="12" t="s">
        <v>272</v>
      </c>
      <c r="B422" s="9">
        <v>262</v>
      </c>
      <c r="C422" s="9">
        <v>260</v>
      </c>
      <c r="D422" s="10">
        <f>C422/B422*100</f>
        <v>99.2366412213741</v>
      </c>
    </row>
    <row r="423" ht="15" customHeight="1" spans="1:4">
      <c r="A423" s="12" t="s">
        <v>273</v>
      </c>
      <c r="B423" s="9">
        <v>0</v>
      </c>
      <c r="C423" s="9">
        <v>0</v>
      </c>
      <c r="D423" s="10"/>
    </row>
    <row r="424" ht="15" customHeight="1" spans="1:4">
      <c r="A424" s="12" t="s">
        <v>274</v>
      </c>
      <c r="B424" s="9">
        <v>0</v>
      </c>
      <c r="C424" s="9">
        <v>0</v>
      </c>
      <c r="D424" s="10"/>
    </row>
    <row r="425" ht="15" customHeight="1" spans="1:4">
      <c r="A425" s="12" t="s">
        <v>275</v>
      </c>
      <c r="B425" s="9">
        <v>0</v>
      </c>
      <c r="C425" s="9">
        <v>0</v>
      </c>
      <c r="D425" s="10"/>
    </row>
    <row r="426" ht="15" customHeight="1" spans="1:4">
      <c r="A426" s="8" t="s">
        <v>276</v>
      </c>
      <c r="B426" s="9">
        <f>SUM(B427:B432)</f>
        <v>2442</v>
      </c>
      <c r="C426" s="9">
        <f>SUM(C427:C432)</f>
        <v>2500</v>
      </c>
      <c r="D426" s="10">
        <f>C426/B426*100</f>
        <v>102.375102375102</v>
      </c>
    </row>
    <row r="427" ht="15" customHeight="1" spans="1:4">
      <c r="A427" s="12" t="s">
        <v>277</v>
      </c>
      <c r="B427" s="9">
        <v>0</v>
      </c>
      <c r="C427" s="9">
        <v>0</v>
      </c>
      <c r="D427" s="10"/>
    </row>
    <row r="428" ht="15" customHeight="1" spans="1:4">
      <c r="A428" s="12" t="s">
        <v>278</v>
      </c>
      <c r="B428" s="9">
        <v>0</v>
      </c>
      <c r="C428" s="9">
        <v>0</v>
      </c>
      <c r="D428" s="10"/>
    </row>
    <row r="429" ht="15" customHeight="1" spans="1:4">
      <c r="A429" s="12" t="s">
        <v>279</v>
      </c>
      <c r="B429" s="9">
        <v>0</v>
      </c>
      <c r="C429" s="9">
        <v>0</v>
      </c>
      <c r="D429" s="10"/>
    </row>
    <row r="430" ht="15" customHeight="1" spans="1:4">
      <c r="A430" s="12" t="s">
        <v>280</v>
      </c>
      <c r="B430" s="9">
        <v>0</v>
      </c>
      <c r="C430" s="9">
        <v>0</v>
      </c>
      <c r="D430" s="10"/>
    </row>
    <row r="431" ht="15" customHeight="1" spans="1:4">
      <c r="A431" s="12" t="s">
        <v>281</v>
      </c>
      <c r="B431" s="9">
        <v>0</v>
      </c>
      <c r="C431" s="9">
        <v>0</v>
      </c>
      <c r="D431" s="10"/>
    </row>
    <row r="432" ht="15" customHeight="1" spans="1:4">
      <c r="A432" s="12" t="s">
        <v>282</v>
      </c>
      <c r="B432" s="9">
        <v>2442</v>
      </c>
      <c r="C432" s="9">
        <v>2500</v>
      </c>
      <c r="D432" s="10">
        <f>C432/B432*100</f>
        <v>102.375102375102</v>
      </c>
    </row>
    <row r="433" ht="15" customHeight="1" spans="1:4">
      <c r="A433" s="8" t="s">
        <v>283</v>
      </c>
      <c r="B433" s="9">
        <f>B434</f>
        <v>1135</v>
      </c>
      <c r="C433" s="9">
        <f>C434</f>
        <v>1300</v>
      </c>
      <c r="D433" s="10">
        <f>C433/B433*100</f>
        <v>114.537444933921</v>
      </c>
    </row>
    <row r="434" ht="15" customHeight="1" spans="1:4">
      <c r="A434" s="12" t="s">
        <v>284</v>
      </c>
      <c r="B434" s="9">
        <v>1135</v>
      </c>
      <c r="C434" s="9">
        <v>1300</v>
      </c>
      <c r="D434" s="10">
        <f>C434/B434*100</f>
        <v>114.537444933921</v>
      </c>
    </row>
    <row r="435" ht="15" customHeight="1" spans="1:4">
      <c r="A435" s="8" t="s">
        <v>285</v>
      </c>
      <c r="B435" s="9">
        <f>SUM(B436,B441,B450,B456,B461,B466,B471,B478,B482,B486)</f>
        <v>371</v>
      </c>
      <c r="C435" s="9">
        <f>SUM(C436,C441,C450,C456,C461,C466,C471,C478,C482,C486)</f>
        <v>1100</v>
      </c>
      <c r="D435" s="10">
        <f>C435/B435*100</f>
        <v>296.495956873315</v>
      </c>
    </row>
    <row r="436" ht="15" customHeight="1" spans="1:4">
      <c r="A436" s="8" t="s">
        <v>286</v>
      </c>
      <c r="B436" s="9">
        <f>SUM(B437:B440)</f>
        <v>70</v>
      </c>
      <c r="C436" s="9">
        <f>SUM(C437:C440)</f>
        <v>799</v>
      </c>
      <c r="D436" s="10">
        <f>C436/B436*100</f>
        <v>1141.42857142857</v>
      </c>
    </row>
    <row r="437" ht="15" customHeight="1" spans="1:4">
      <c r="A437" s="12" t="s">
        <v>8</v>
      </c>
      <c r="B437" s="9">
        <v>65</v>
      </c>
      <c r="C437" s="9">
        <v>65</v>
      </c>
      <c r="D437" s="10">
        <f>C437/B437*100</f>
        <v>100</v>
      </c>
    </row>
    <row r="438" ht="15" customHeight="1" spans="1:4">
      <c r="A438" s="12" t="s">
        <v>9</v>
      </c>
      <c r="B438" s="9">
        <v>0</v>
      </c>
      <c r="C438" s="9">
        <v>0</v>
      </c>
      <c r="D438" s="10"/>
    </row>
    <row r="439" ht="15" customHeight="1" spans="1:4">
      <c r="A439" s="12" t="s">
        <v>10</v>
      </c>
      <c r="B439" s="9">
        <v>0</v>
      </c>
      <c r="C439" s="9">
        <v>0</v>
      </c>
      <c r="D439" s="10"/>
    </row>
    <row r="440" ht="15" customHeight="1" spans="1:4">
      <c r="A440" s="12" t="s">
        <v>287</v>
      </c>
      <c r="B440" s="9">
        <v>5</v>
      </c>
      <c r="C440" s="9">
        <v>734</v>
      </c>
      <c r="D440" s="10">
        <f>C440/B440*100</f>
        <v>14680</v>
      </c>
    </row>
    <row r="441" ht="15" customHeight="1" spans="1:4">
      <c r="A441" s="8" t="s">
        <v>288</v>
      </c>
      <c r="B441" s="9">
        <f>SUM(B442:B449)</f>
        <v>0</v>
      </c>
      <c r="C441" s="9">
        <f>SUM(C442:C449)</f>
        <v>0</v>
      </c>
      <c r="D441" s="10"/>
    </row>
    <row r="442" ht="15" customHeight="1" spans="1:4">
      <c r="A442" s="12" t="s">
        <v>289</v>
      </c>
      <c r="B442" s="9">
        <v>0</v>
      </c>
      <c r="C442" s="9">
        <v>0</v>
      </c>
      <c r="D442" s="10"/>
    </row>
    <row r="443" ht="15" customHeight="1" spans="1:4">
      <c r="A443" s="12" t="s">
        <v>290</v>
      </c>
      <c r="B443" s="9">
        <v>0</v>
      </c>
      <c r="C443" s="9">
        <v>0</v>
      </c>
      <c r="D443" s="10"/>
    </row>
    <row r="444" ht="15" customHeight="1" spans="1:4">
      <c r="A444" s="12" t="s">
        <v>291</v>
      </c>
      <c r="B444" s="9">
        <v>0</v>
      </c>
      <c r="C444" s="9">
        <v>0</v>
      </c>
      <c r="D444" s="10"/>
    </row>
    <row r="445" ht="15" customHeight="1" spans="1:4">
      <c r="A445" s="12" t="s">
        <v>292</v>
      </c>
      <c r="B445" s="9">
        <v>0</v>
      </c>
      <c r="C445" s="9">
        <v>0</v>
      </c>
      <c r="D445" s="10"/>
    </row>
    <row r="446" ht="15" customHeight="1" spans="1:4">
      <c r="A446" s="12" t="s">
        <v>293</v>
      </c>
      <c r="B446" s="9">
        <v>0</v>
      </c>
      <c r="C446" s="9">
        <v>0</v>
      </c>
      <c r="D446" s="10"/>
    </row>
    <row r="447" ht="15" customHeight="1" spans="1:4">
      <c r="A447" s="12" t="s">
        <v>294</v>
      </c>
      <c r="B447" s="9">
        <v>0</v>
      </c>
      <c r="C447" s="9">
        <v>0</v>
      </c>
      <c r="D447" s="10"/>
    </row>
    <row r="448" ht="15" customHeight="1" spans="1:4">
      <c r="A448" s="12" t="s">
        <v>295</v>
      </c>
      <c r="B448" s="9">
        <v>0</v>
      </c>
      <c r="C448" s="9">
        <v>0</v>
      </c>
      <c r="D448" s="10"/>
    </row>
    <row r="449" ht="15" customHeight="1" spans="1:4">
      <c r="A449" s="12" t="s">
        <v>296</v>
      </c>
      <c r="B449" s="9">
        <v>0</v>
      </c>
      <c r="C449" s="9">
        <v>0</v>
      </c>
      <c r="D449" s="10"/>
    </row>
    <row r="450" ht="15" customHeight="1" spans="1:4">
      <c r="A450" s="8" t="s">
        <v>297</v>
      </c>
      <c r="B450" s="9">
        <f>SUM(B451:B455)</f>
        <v>0</v>
      </c>
      <c r="C450" s="9">
        <f>SUM(C451:C455)</f>
        <v>0</v>
      </c>
      <c r="D450" s="10"/>
    </row>
    <row r="451" ht="15" customHeight="1" spans="1:4">
      <c r="A451" s="12" t="s">
        <v>289</v>
      </c>
      <c r="B451" s="9">
        <v>0</v>
      </c>
      <c r="C451" s="9">
        <v>0</v>
      </c>
      <c r="D451" s="10"/>
    </row>
    <row r="452" ht="15" customHeight="1" spans="1:4">
      <c r="A452" s="12" t="s">
        <v>298</v>
      </c>
      <c r="B452" s="9">
        <v>0</v>
      </c>
      <c r="C452" s="9">
        <v>0</v>
      </c>
      <c r="D452" s="10"/>
    </row>
    <row r="453" ht="15" customHeight="1" spans="1:4">
      <c r="A453" s="16" t="s">
        <v>299</v>
      </c>
      <c r="B453" s="17">
        <v>0</v>
      </c>
      <c r="C453" s="17">
        <v>0</v>
      </c>
      <c r="D453" s="10"/>
    </row>
    <row r="454" ht="15" customHeight="1" spans="1:4">
      <c r="A454" s="12" t="s">
        <v>300</v>
      </c>
      <c r="B454" s="9">
        <v>0</v>
      </c>
      <c r="C454" s="9">
        <v>0</v>
      </c>
      <c r="D454" s="10"/>
    </row>
    <row r="455" ht="15" customHeight="1" spans="1:4">
      <c r="A455" s="12" t="s">
        <v>301</v>
      </c>
      <c r="B455" s="9">
        <v>0</v>
      </c>
      <c r="C455" s="9">
        <v>0</v>
      </c>
      <c r="D455" s="10"/>
    </row>
    <row r="456" ht="15" customHeight="1" spans="1:4">
      <c r="A456" s="8" t="s">
        <v>302</v>
      </c>
      <c r="B456" s="9">
        <f>SUM(B457:B460)</f>
        <v>0</v>
      </c>
      <c r="C456" s="9">
        <f>SUM(C457:C460)</f>
        <v>0</v>
      </c>
      <c r="D456" s="10"/>
    </row>
    <row r="457" ht="15" customHeight="1" spans="1:4">
      <c r="A457" s="12" t="s">
        <v>289</v>
      </c>
      <c r="B457" s="9">
        <v>0</v>
      </c>
      <c r="C457" s="9">
        <v>0</v>
      </c>
      <c r="D457" s="10"/>
    </row>
    <row r="458" ht="15" customHeight="1" spans="1:4">
      <c r="A458" s="12" t="s">
        <v>303</v>
      </c>
      <c r="B458" s="9">
        <v>0</v>
      </c>
      <c r="C458" s="9">
        <v>0</v>
      </c>
      <c r="D458" s="10"/>
    </row>
    <row r="459" ht="15" customHeight="1" spans="1:4">
      <c r="A459" s="12" t="s">
        <v>304</v>
      </c>
      <c r="B459" s="9">
        <v>0</v>
      </c>
      <c r="C459" s="9">
        <v>0</v>
      </c>
      <c r="D459" s="10"/>
    </row>
    <row r="460" ht="15" customHeight="1" spans="1:4">
      <c r="A460" s="12" t="s">
        <v>305</v>
      </c>
      <c r="B460" s="9">
        <v>0</v>
      </c>
      <c r="C460" s="9">
        <v>0</v>
      </c>
      <c r="D460" s="10"/>
    </row>
    <row r="461" ht="15" customHeight="1" spans="1:4">
      <c r="A461" s="8" t="s">
        <v>306</v>
      </c>
      <c r="B461" s="9">
        <f>SUM(B462:B465)</f>
        <v>0</v>
      </c>
      <c r="C461" s="9">
        <f>SUM(C462:C465)</f>
        <v>0</v>
      </c>
      <c r="D461" s="10"/>
    </row>
    <row r="462" ht="15" customHeight="1" spans="1:4">
      <c r="A462" s="12" t="s">
        <v>289</v>
      </c>
      <c r="B462" s="9">
        <v>0</v>
      </c>
      <c r="C462" s="9">
        <v>0</v>
      </c>
      <c r="D462" s="10"/>
    </row>
    <row r="463" ht="15" customHeight="1" spans="1:4">
      <c r="A463" s="12" t="s">
        <v>307</v>
      </c>
      <c r="B463" s="9">
        <v>0</v>
      </c>
      <c r="C463" s="9">
        <v>0</v>
      </c>
      <c r="D463" s="10"/>
    </row>
    <row r="464" ht="15" customHeight="1" spans="1:4">
      <c r="A464" s="12" t="s">
        <v>308</v>
      </c>
      <c r="B464" s="9">
        <v>0</v>
      </c>
      <c r="C464" s="9">
        <v>0</v>
      </c>
      <c r="D464" s="10"/>
    </row>
    <row r="465" ht="15" customHeight="1" spans="1:4">
      <c r="A465" s="12" t="s">
        <v>309</v>
      </c>
      <c r="B465" s="9">
        <v>0</v>
      </c>
      <c r="C465" s="9">
        <v>0</v>
      </c>
      <c r="D465" s="10"/>
    </row>
    <row r="466" ht="15" customHeight="1" spans="1:4">
      <c r="A466" s="8" t="s">
        <v>310</v>
      </c>
      <c r="B466" s="9">
        <f>SUM(B467:B470)</f>
        <v>0</v>
      </c>
      <c r="C466" s="9">
        <f>SUM(C467:C470)</f>
        <v>0</v>
      </c>
      <c r="D466" s="10"/>
    </row>
    <row r="467" ht="15" customHeight="1" spans="1:4">
      <c r="A467" s="12" t="s">
        <v>311</v>
      </c>
      <c r="B467" s="9">
        <v>0</v>
      </c>
      <c r="C467" s="9">
        <v>0</v>
      </c>
      <c r="D467" s="10"/>
    </row>
    <row r="468" ht="15" customHeight="1" spans="1:4">
      <c r="A468" s="12" t="s">
        <v>312</v>
      </c>
      <c r="B468" s="9">
        <v>0</v>
      </c>
      <c r="C468" s="9">
        <v>0</v>
      </c>
      <c r="D468" s="10"/>
    </row>
    <row r="469" ht="15" customHeight="1" spans="1:4">
      <c r="A469" s="12" t="s">
        <v>313</v>
      </c>
      <c r="B469" s="9">
        <v>0</v>
      </c>
      <c r="C469" s="9">
        <v>0</v>
      </c>
      <c r="D469" s="10"/>
    </row>
    <row r="470" ht="15" customHeight="1" spans="1:4">
      <c r="A470" s="12" t="s">
        <v>314</v>
      </c>
      <c r="B470" s="9">
        <v>0</v>
      </c>
      <c r="C470" s="9">
        <v>0</v>
      </c>
      <c r="D470" s="10"/>
    </row>
    <row r="471" ht="15" customHeight="1" spans="1:4">
      <c r="A471" s="8" t="s">
        <v>315</v>
      </c>
      <c r="B471" s="9">
        <f>SUM(B472:B477)</f>
        <v>201</v>
      </c>
      <c r="C471" s="9">
        <f>SUM(C472:C477)</f>
        <v>201</v>
      </c>
      <c r="D471" s="10">
        <f>C471/B471*100</f>
        <v>100</v>
      </c>
    </row>
    <row r="472" ht="15" customHeight="1" spans="1:4">
      <c r="A472" s="12" t="s">
        <v>289</v>
      </c>
      <c r="B472" s="9">
        <v>0</v>
      </c>
      <c r="C472" s="9">
        <v>0</v>
      </c>
      <c r="D472" s="10"/>
    </row>
    <row r="473" ht="15" customHeight="1" spans="1:4">
      <c r="A473" s="12" t="s">
        <v>316</v>
      </c>
      <c r="B473" s="9">
        <v>103</v>
      </c>
      <c r="C473" s="9">
        <v>103</v>
      </c>
      <c r="D473" s="10">
        <f>C473/B473*100</f>
        <v>100</v>
      </c>
    </row>
    <row r="474" ht="15" customHeight="1" spans="1:4">
      <c r="A474" s="12" t="s">
        <v>317</v>
      </c>
      <c r="B474" s="9">
        <v>0</v>
      </c>
      <c r="C474" s="9">
        <v>0</v>
      </c>
      <c r="D474" s="10"/>
    </row>
    <row r="475" ht="15" customHeight="1" spans="1:4">
      <c r="A475" s="12" t="s">
        <v>318</v>
      </c>
      <c r="B475" s="9">
        <v>0</v>
      </c>
      <c r="C475" s="9">
        <v>0</v>
      </c>
      <c r="D475" s="10"/>
    </row>
    <row r="476" ht="15" customHeight="1" spans="1:4">
      <c r="A476" s="12" t="s">
        <v>319</v>
      </c>
      <c r="B476" s="9">
        <v>98</v>
      </c>
      <c r="C476" s="9">
        <v>98</v>
      </c>
      <c r="D476" s="10">
        <f>C476/B476*100</f>
        <v>100</v>
      </c>
    </row>
    <row r="477" ht="15" customHeight="1" spans="1:4">
      <c r="A477" s="12" t="s">
        <v>320</v>
      </c>
      <c r="B477" s="9">
        <v>0</v>
      </c>
      <c r="C477" s="9">
        <v>0</v>
      </c>
      <c r="D477" s="10"/>
    </row>
    <row r="478" ht="15" customHeight="1" spans="1:4">
      <c r="A478" s="8" t="s">
        <v>321</v>
      </c>
      <c r="B478" s="9">
        <f>SUM(B479:B481)</f>
        <v>0</v>
      </c>
      <c r="C478" s="9">
        <f>SUM(C479:C481)</f>
        <v>0</v>
      </c>
      <c r="D478" s="10"/>
    </row>
    <row r="479" ht="15" customHeight="1" spans="1:4">
      <c r="A479" s="12" t="s">
        <v>322</v>
      </c>
      <c r="B479" s="9">
        <v>0</v>
      </c>
      <c r="C479" s="9">
        <v>0</v>
      </c>
      <c r="D479" s="10"/>
    </row>
    <row r="480" ht="15" customHeight="1" spans="1:4">
      <c r="A480" s="12" t="s">
        <v>323</v>
      </c>
      <c r="B480" s="9">
        <v>0</v>
      </c>
      <c r="C480" s="9">
        <v>0</v>
      </c>
      <c r="D480" s="10"/>
    </row>
    <row r="481" ht="15" customHeight="1" spans="1:4">
      <c r="A481" s="12" t="s">
        <v>324</v>
      </c>
      <c r="B481" s="9">
        <v>0</v>
      </c>
      <c r="C481" s="9">
        <v>0</v>
      </c>
      <c r="D481" s="10"/>
    </row>
    <row r="482" ht="15" customHeight="1" spans="1:4">
      <c r="A482" s="8" t="s">
        <v>325</v>
      </c>
      <c r="B482" s="9">
        <f>B483+B484+B485</f>
        <v>0</v>
      </c>
      <c r="C482" s="9">
        <f>C483+C484+C485</f>
        <v>0</v>
      </c>
      <c r="D482" s="10"/>
    </row>
    <row r="483" ht="15" customHeight="1" spans="1:4">
      <c r="A483" s="12" t="s">
        <v>326</v>
      </c>
      <c r="B483" s="9">
        <v>0</v>
      </c>
      <c r="C483" s="9">
        <v>0</v>
      </c>
      <c r="D483" s="10"/>
    </row>
    <row r="484" ht="15" customHeight="1" spans="1:4">
      <c r="A484" s="12" t="s">
        <v>327</v>
      </c>
      <c r="B484" s="9">
        <v>0</v>
      </c>
      <c r="C484" s="9">
        <v>0</v>
      </c>
      <c r="D484" s="10"/>
    </row>
    <row r="485" ht="15" customHeight="1" spans="1:4">
      <c r="A485" s="12" t="s">
        <v>328</v>
      </c>
      <c r="B485" s="9">
        <v>0</v>
      </c>
      <c r="C485" s="9">
        <v>0</v>
      </c>
      <c r="D485" s="10"/>
    </row>
    <row r="486" ht="15" customHeight="1" spans="1:4">
      <c r="A486" s="8" t="s">
        <v>329</v>
      </c>
      <c r="B486" s="9">
        <f>SUM(B487:B490)</f>
        <v>100</v>
      </c>
      <c r="C486" s="9">
        <f>SUM(C487:C490)</f>
        <v>100</v>
      </c>
      <c r="D486" s="10">
        <f>C486/B486*100</f>
        <v>100</v>
      </c>
    </row>
    <row r="487" ht="15" customHeight="1" spans="1:4">
      <c r="A487" s="12" t="s">
        <v>330</v>
      </c>
      <c r="B487" s="9">
        <v>0</v>
      </c>
      <c r="C487" s="9">
        <v>0</v>
      </c>
      <c r="D487" s="10"/>
    </row>
    <row r="488" ht="15" customHeight="1" spans="1:4">
      <c r="A488" s="12" t="s">
        <v>331</v>
      </c>
      <c r="B488" s="9">
        <v>0</v>
      </c>
      <c r="C488" s="9">
        <v>0</v>
      </c>
      <c r="D488" s="10"/>
    </row>
    <row r="489" ht="15" customHeight="1" spans="1:4">
      <c r="A489" s="12" t="s">
        <v>332</v>
      </c>
      <c r="B489" s="9">
        <v>0</v>
      </c>
      <c r="C489" s="9">
        <v>0</v>
      </c>
      <c r="D489" s="10"/>
    </row>
    <row r="490" ht="15" customHeight="1" spans="1:4">
      <c r="A490" s="12" t="s">
        <v>333</v>
      </c>
      <c r="B490" s="9">
        <v>100</v>
      </c>
      <c r="C490" s="9">
        <v>100</v>
      </c>
      <c r="D490" s="10">
        <f>C490/B490*100</f>
        <v>100</v>
      </c>
    </row>
    <row r="491" ht="15" customHeight="1" spans="1:4">
      <c r="A491" s="8" t="s">
        <v>334</v>
      </c>
      <c r="B491" s="9">
        <f>SUM(B492,B508,B516,B527,B536,B544)</f>
        <v>4550</v>
      </c>
      <c r="C491" s="9">
        <f>SUM(C492,C508,C516,C527,C536,C544)</f>
        <v>4999</v>
      </c>
      <c r="D491" s="10">
        <f>C491/B491*100</f>
        <v>109.868131868132</v>
      </c>
    </row>
    <row r="492" ht="15" customHeight="1" spans="1:4">
      <c r="A492" s="8" t="s">
        <v>335</v>
      </c>
      <c r="B492" s="9">
        <f>SUM(B493:B507)</f>
        <v>1793</v>
      </c>
      <c r="C492" s="9">
        <f>SUM(C493:C507)</f>
        <v>2274</v>
      </c>
      <c r="D492" s="10">
        <f>C492/B492*100</f>
        <v>126.826547685443</v>
      </c>
    </row>
    <row r="493" ht="15" customHeight="1" spans="1:4">
      <c r="A493" s="12" t="s">
        <v>8</v>
      </c>
      <c r="B493" s="9">
        <v>365</v>
      </c>
      <c r="C493" s="9">
        <v>360</v>
      </c>
      <c r="D493" s="10">
        <f>C493/B493*100</f>
        <v>98.6301369863014</v>
      </c>
    </row>
    <row r="494" ht="15" customHeight="1" spans="1:4">
      <c r="A494" s="12" t="s">
        <v>9</v>
      </c>
      <c r="B494" s="9">
        <v>0</v>
      </c>
      <c r="C494" s="9">
        <v>0</v>
      </c>
      <c r="D494" s="10"/>
    </row>
    <row r="495" ht="15" customHeight="1" spans="1:4">
      <c r="A495" s="12" t="s">
        <v>10</v>
      </c>
      <c r="B495" s="9">
        <v>0</v>
      </c>
      <c r="C495" s="9">
        <v>0</v>
      </c>
      <c r="D495" s="10"/>
    </row>
    <row r="496" ht="15" customHeight="1" spans="1:4">
      <c r="A496" s="12" t="s">
        <v>336</v>
      </c>
      <c r="B496" s="9">
        <v>297</v>
      </c>
      <c r="C496" s="9">
        <v>300</v>
      </c>
      <c r="D496" s="10">
        <f>C496/B496*100</f>
        <v>101.010101010101</v>
      </c>
    </row>
    <row r="497" ht="15" customHeight="1" spans="1:4">
      <c r="A497" s="12" t="s">
        <v>337</v>
      </c>
      <c r="B497" s="9">
        <v>0</v>
      </c>
      <c r="C497" s="9">
        <v>0</v>
      </c>
      <c r="D497" s="10"/>
    </row>
    <row r="498" ht="15" customHeight="1" spans="1:4">
      <c r="A498" s="12" t="s">
        <v>338</v>
      </c>
      <c r="B498" s="9">
        <v>0</v>
      </c>
      <c r="C498" s="9">
        <v>0</v>
      </c>
      <c r="D498" s="10"/>
    </row>
    <row r="499" ht="15" customHeight="1" spans="1:4">
      <c r="A499" s="12" t="s">
        <v>339</v>
      </c>
      <c r="B499" s="9">
        <v>0</v>
      </c>
      <c r="C499" s="9">
        <v>0</v>
      </c>
      <c r="D499" s="10"/>
    </row>
    <row r="500" ht="15" customHeight="1" spans="1:4">
      <c r="A500" s="12" t="s">
        <v>340</v>
      </c>
      <c r="B500" s="9">
        <v>0</v>
      </c>
      <c r="C500" s="9">
        <v>0</v>
      </c>
      <c r="D500" s="10"/>
    </row>
    <row r="501" ht="15" customHeight="1" spans="1:4">
      <c r="A501" s="12" t="s">
        <v>341</v>
      </c>
      <c r="B501" s="9">
        <v>446</v>
      </c>
      <c r="C501" s="9">
        <v>928</v>
      </c>
      <c r="D501" s="10">
        <f>C501/B501*100</f>
        <v>208.071748878924</v>
      </c>
    </row>
    <row r="502" ht="15" customHeight="1" spans="1:4">
      <c r="A502" s="12" t="s">
        <v>342</v>
      </c>
      <c r="B502" s="9">
        <v>0</v>
      </c>
      <c r="C502" s="9">
        <v>0</v>
      </c>
      <c r="D502" s="10"/>
    </row>
    <row r="503" ht="15" customHeight="1" spans="1:4">
      <c r="A503" s="12" t="s">
        <v>343</v>
      </c>
      <c r="B503" s="9">
        <v>103</v>
      </c>
      <c r="C503" s="9">
        <v>100</v>
      </c>
      <c r="D503" s="10">
        <f>C503/B503*100</f>
        <v>97.0873786407767</v>
      </c>
    </row>
    <row r="504" ht="15" customHeight="1" spans="1:4">
      <c r="A504" s="12" t="s">
        <v>344</v>
      </c>
      <c r="B504" s="9">
        <v>3</v>
      </c>
      <c r="C504" s="9">
        <v>3</v>
      </c>
      <c r="D504" s="10">
        <f>C504/B504*100</f>
        <v>100</v>
      </c>
    </row>
    <row r="505" ht="15" customHeight="1" spans="1:4">
      <c r="A505" s="12" t="s">
        <v>345</v>
      </c>
      <c r="B505" s="9">
        <v>3</v>
      </c>
      <c r="C505" s="9">
        <v>3</v>
      </c>
      <c r="D505" s="10">
        <f>C505/B505*100</f>
        <v>100</v>
      </c>
    </row>
    <row r="506" ht="15" customHeight="1" spans="1:4">
      <c r="A506" s="12" t="s">
        <v>346</v>
      </c>
      <c r="B506" s="9">
        <v>85</v>
      </c>
      <c r="C506" s="9">
        <v>80</v>
      </c>
      <c r="D506" s="10">
        <f>C506/B506*100</f>
        <v>94.1176470588235</v>
      </c>
    </row>
    <row r="507" ht="15" customHeight="1" spans="1:4">
      <c r="A507" s="12" t="s">
        <v>347</v>
      </c>
      <c r="B507" s="9">
        <v>491</v>
      </c>
      <c r="C507" s="9">
        <v>500</v>
      </c>
      <c r="D507" s="10">
        <f>C507/B507*100</f>
        <v>101.83299389002</v>
      </c>
    </row>
    <row r="508" ht="15" customHeight="1" spans="1:4">
      <c r="A508" s="8" t="s">
        <v>348</v>
      </c>
      <c r="B508" s="9">
        <f>SUM(B509:B515)</f>
        <v>353</v>
      </c>
      <c r="C508" s="9">
        <f>SUM(C509:C515)</f>
        <v>340</v>
      </c>
      <c r="D508" s="10">
        <f>C508/B508*100</f>
        <v>96.3172804532578</v>
      </c>
    </row>
    <row r="509" ht="15" customHeight="1" spans="1:4">
      <c r="A509" s="12" t="s">
        <v>8</v>
      </c>
      <c r="B509" s="9">
        <v>0</v>
      </c>
      <c r="C509" s="9">
        <v>0</v>
      </c>
      <c r="D509" s="10"/>
    </row>
    <row r="510" ht="15" customHeight="1" spans="1:4">
      <c r="A510" s="12" t="s">
        <v>9</v>
      </c>
      <c r="B510" s="9">
        <v>0</v>
      </c>
      <c r="C510" s="9">
        <v>0</v>
      </c>
      <c r="D510" s="10"/>
    </row>
    <row r="511" ht="15" customHeight="1" spans="1:4">
      <c r="A511" s="12" t="s">
        <v>10</v>
      </c>
      <c r="B511" s="9">
        <v>0</v>
      </c>
      <c r="C511" s="9">
        <v>0</v>
      </c>
      <c r="D511" s="10"/>
    </row>
    <row r="512" ht="15" customHeight="1" spans="1:4">
      <c r="A512" s="12" t="s">
        <v>349</v>
      </c>
      <c r="B512" s="9">
        <v>234</v>
      </c>
      <c r="C512" s="9">
        <v>230</v>
      </c>
      <c r="D512" s="10">
        <f>C512/B512*100</f>
        <v>98.2905982905983</v>
      </c>
    </row>
    <row r="513" ht="15" customHeight="1" spans="1:4">
      <c r="A513" s="12" t="s">
        <v>350</v>
      </c>
      <c r="B513" s="9">
        <v>119</v>
      </c>
      <c r="C513" s="9">
        <v>110</v>
      </c>
      <c r="D513" s="10">
        <f>C513/B513*100</f>
        <v>92.436974789916</v>
      </c>
    </row>
    <row r="514" ht="15" customHeight="1" spans="1:4">
      <c r="A514" s="12" t="s">
        <v>351</v>
      </c>
      <c r="B514" s="9">
        <v>0</v>
      </c>
      <c r="C514" s="9">
        <v>0</v>
      </c>
      <c r="D514" s="10"/>
    </row>
    <row r="515" ht="15" customHeight="1" spans="1:4">
      <c r="A515" s="12" t="s">
        <v>352</v>
      </c>
      <c r="B515" s="9">
        <v>0</v>
      </c>
      <c r="C515" s="9">
        <v>0</v>
      </c>
      <c r="D515" s="10"/>
    </row>
    <row r="516" ht="15" customHeight="1" spans="1:4">
      <c r="A516" s="8" t="s">
        <v>353</v>
      </c>
      <c r="B516" s="9">
        <f>SUM(B517:B526)</f>
        <v>689</v>
      </c>
      <c r="C516" s="9">
        <f>SUM(C517:C526)</f>
        <v>710</v>
      </c>
      <c r="D516" s="10">
        <f>C516/B516*100</f>
        <v>103.047895500726</v>
      </c>
    </row>
    <row r="517" ht="15" customHeight="1" spans="1:4">
      <c r="A517" s="12" t="s">
        <v>8</v>
      </c>
      <c r="B517" s="9">
        <v>0</v>
      </c>
      <c r="C517" s="9">
        <v>0</v>
      </c>
      <c r="D517" s="10"/>
    </row>
    <row r="518" ht="15" customHeight="1" spans="1:4">
      <c r="A518" s="12" t="s">
        <v>9</v>
      </c>
      <c r="B518" s="9">
        <v>0</v>
      </c>
      <c r="C518" s="9">
        <v>0</v>
      </c>
      <c r="D518" s="10"/>
    </row>
    <row r="519" ht="15" customHeight="1" spans="1:4">
      <c r="A519" s="12" t="s">
        <v>10</v>
      </c>
      <c r="B519" s="9">
        <v>0</v>
      </c>
      <c r="C519" s="9">
        <v>0</v>
      </c>
      <c r="D519" s="10"/>
    </row>
    <row r="520" ht="15" customHeight="1" spans="1:4">
      <c r="A520" s="12" t="s">
        <v>354</v>
      </c>
      <c r="B520" s="9">
        <v>0</v>
      </c>
      <c r="C520" s="9">
        <v>0</v>
      </c>
      <c r="D520" s="10"/>
    </row>
    <row r="521" ht="15" customHeight="1" spans="1:4">
      <c r="A521" s="12" t="s">
        <v>355</v>
      </c>
      <c r="B521" s="9">
        <v>0</v>
      </c>
      <c r="C521" s="9">
        <v>0</v>
      </c>
      <c r="D521" s="10"/>
    </row>
    <row r="522" ht="15" customHeight="1" spans="1:4">
      <c r="A522" s="12" t="s">
        <v>356</v>
      </c>
      <c r="B522" s="9">
        <v>0</v>
      </c>
      <c r="C522" s="9">
        <v>0</v>
      </c>
      <c r="D522" s="10"/>
    </row>
    <row r="523" ht="15" customHeight="1" spans="1:4">
      <c r="A523" s="12" t="s">
        <v>357</v>
      </c>
      <c r="B523" s="9">
        <v>0</v>
      </c>
      <c r="C523" s="9">
        <v>0</v>
      </c>
      <c r="D523" s="10"/>
    </row>
    <row r="524" ht="15" customHeight="1" spans="1:4">
      <c r="A524" s="12" t="s">
        <v>358</v>
      </c>
      <c r="B524" s="9">
        <v>689</v>
      </c>
      <c r="C524" s="9">
        <v>710</v>
      </c>
      <c r="D524" s="10">
        <f>C524/B524*100</f>
        <v>103.047895500726</v>
      </c>
    </row>
    <row r="525" ht="15" customHeight="1" spans="1:4">
      <c r="A525" s="12" t="s">
        <v>359</v>
      </c>
      <c r="B525" s="9">
        <v>0</v>
      </c>
      <c r="C525" s="9">
        <v>0</v>
      </c>
      <c r="D525" s="10"/>
    </row>
    <row r="526" ht="15" customHeight="1" spans="1:4">
      <c r="A526" s="12" t="s">
        <v>360</v>
      </c>
      <c r="B526" s="9">
        <v>0</v>
      </c>
      <c r="C526" s="9">
        <v>0</v>
      </c>
      <c r="D526" s="10"/>
    </row>
    <row r="527" ht="15" customHeight="1" spans="1:4">
      <c r="A527" s="8" t="s">
        <v>361</v>
      </c>
      <c r="B527" s="9">
        <f>SUM(B528:B535)</f>
        <v>0</v>
      </c>
      <c r="C527" s="9">
        <f>SUM(C528:C535)</f>
        <v>0</v>
      </c>
      <c r="D527" s="10"/>
    </row>
    <row r="528" ht="15" customHeight="1" spans="1:4">
      <c r="A528" s="12" t="s">
        <v>8</v>
      </c>
      <c r="B528" s="9">
        <v>0</v>
      </c>
      <c r="C528" s="9">
        <v>0</v>
      </c>
      <c r="D528" s="10"/>
    </row>
    <row r="529" ht="15" customHeight="1" spans="1:4">
      <c r="A529" s="12" t="s">
        <v>9</v>
      </c>
      <c r="B529" s="9">
        <v>0</v>
      </c>
      <c r="C529" s="9">
        <v>0</v>
      </c>
      <c r="D529" s="10"/>
    </row>
    <row r="530" ht="15" customHeight="1" spans="1:4">
      <c r="A530" s="12" t="s">
        <v>10</v>
      </c>
      <c r="B530" s="9">
        <v>0</v>
      </c>
      <c r="C530" s="9">
        <v>0</v>
      </c>
      <c r="D530" s="10"/>
    </row>
    <row r="531" ht="15" customHeight="1" spans="1:4">
      <c r="A531" s="12" t="s">
        <v>362</v>
      </c>
      <c r="B531" s="9">
        <v>0</v>
      </c>
      <c r="C531" s="9">
        <v>0</v>
      </c>
      <c r="D531" s="10"/>
    </row>
    <row r="532" ht="15" customHeight="1" spans="1:4">
      <c r="A532" s="12" t="s">
        <v>363</v>
      </c>
      <c r="B532" s="9">
        <v>0</v>
      </c>
      <c r="C532" s="9">
        <v>0</v>
      </c>
      <c r="D532" s="10"/>
    </row>
    <row r="533" ht="15" customHeight="1" spans="1:4">
      <c r="A533" s="12" t="s">
        <v>364</v>
      </c>
      <c r="B533" s="9">
        <v>0</v>
      </c>
      <c r="C533" s="9">
        <v>0</v>
      </c>
      <c r="D533" s="10"/>
    </row>
    <row r="534" ht="15" customHeight="1" spans="1:4">
      <c r="A534" s="12" t="s">
        <v>365</v>
      </c>
      <c r="B534" s="9">
        <v>0</v>
      </c>
      <c r="C534" s="9">
        <v>0</v>
      </c>
      <c r="D534" s="10"/>
    </row>
    <row r="535" ht="15" customHeight="1" spans="1:4">
      <c r="A535" s="12" t="s">
        <v>366</v>
      </c>
      <c r="B535" s="9">
        <v>0</v>
      </c>
      <c r="C535" s="9">
        <v>0</v>
      </c>
      <c r="D535" s="10"/>
    </row>
    <row r="536" ht="15" customHeight="1" spans="1:4">
      <c r="A536" s="8" t="s">
        <v>367</v>
      </c>
      <c r="B536" s="9">
        <f>SUM(B537:B543)</f>
        <v>1655</v>
      </c>
      <c r="C536" s="9">
        <f>SUM(C537:C543)</f>
        <v>1605</v>
      </c>
      <c r="D536" s="10">
        <f>C536/B536*100</f>
        <v>96.9788519637462</v>
      </c>
    </row>
    <row r="537" ht="15" customHeight="1" spans="1:4">
      <c r="A537" s="12" t="s">
        <v>8</v>
      </c>
      <c r="B537" s="9">
        <v>0</v>
      </c>
      <c r="C537" s="9">
        <v>0</v>
      </c>
      <c r="D537" s="10"/>
    </row>
    <row r="538" ht="15" customHeight="1" spans="1:4">
      <c r="A538" s="12" t="s">
        <v>9</v>
      </c>
      <c r="B538" s="9">
        <v>0</v>
      </c>
      <c r="C538" s="9">
        <v>0</v>
      </c>
      <c r="D538" s="10"/>
    </row>
    <row r="539" ht="15" customHeight="1" spans="1:4">
      <c r="A539" s="12" t="s">
        <v>10</v>
      </c>
      <c r="B539" s="9">
        <v>0</v>
      </c>
      <c r="C539" s="9">
        <v>0</v>
      </c>
      <c r="D539" s="10"/>
    </row>
    <row r="540" ht="15" customHeight="1" spans="1:4">
      <c r="A540" s="12" t="s">
        <v>368</v>
      </c>
      <c r="B540" s="9">
        <v>0</v>
      </c>
      <c r="C540" s="9">
        <v>0</v>
      </c>
      <c r="D540" s="10"/>
    </row>
    <row r="541" ht="15" customHeight="1" spans="1:4">
      <c r="A541" s="12" t="s">
        <v>369</v>
      </c>
      <c r="B541" s="9">
        <v>0</v>
      </c>
      <c r="C541" s="9">
        <v>0</v>
      </c>
      <c r="D541" s="10"/>
    </row>
    <row r="542" ht="15" customHeight="1" spans="1:4">
      <c r="A542" s="12" t="s">
        <v>370</v>
      </c>
      <c r="B542" s="9">
        <v>1655</v>
      </c>
      <c r="C542" s="9">
        <v>1605</v>
      </c>
      <c r="D542" s="10">
        <f>C542/B542*100</f>
        <v>96.9788519637462</v>
      </c>
    </row>
    <row r="543" ht="15" customHeight="1" spans="1:4">
      <c r="A543" s="12" t="s">
        <v>371</v>
      </c>
      <c r="B543" s="9">
        <v>0</v>
      </c>
      <c r="C543" s="9">
        <v>0</v>
      </c>
      <c r="D543" s="10"/>
    </row>
    <row r="544" ht="15" customHeight="1" spans="1:4">
      <c r="A544" s="8" t="s">
        <v>372</v>
      </c>
      <c r="B544" s="9">
        <f>SUM(B545:B547)</f>
        <v>60</v>
      </c>
      <c r="C544" s="9">
        <f>SUM(C545:C547)</f>
        <v>70</v>
      </c>
      <c r="D544" s="10">
        <f>C544/B544*100</f>
        <v>116.666666666667</v>
      </c>
    </row>
    <row r="545" ht="15" customHeight="1" spans="1:4">
      <c r="A545" s="12" t="s">
        <v>373</v>
      </c>
      <c r="B545" s="9">
        <v>60</v>
      </c>
      <c r="C545" s="9">
        <v>70</v>
      </c>
      <c r="D545" s="10">
        <f>C545/B545*100</f>
        <v>116.666666666667</v>
      </c>
    </row>
    <row r="546" ht="15" customHeight="1" spans="1:4">
      <c r="A546" s="12" t="s">
        <v>374</v>
      </c>
      <c r="B546" s="9">
        <v>0</v>
      </c>
      <c r="C546" s="9">
        <v>0</v>
      </c>
      <c r="D546" s="10"/>
    </row>
    <row r="547" ht="15" customHeight="1" spans="1:4">
      <c r="A547" s="12" t="s">
        <v>375</v>
      </c>
      <c r="B547" s="9">
        <v>0</v>
      </c>
      <c r="C547" s="9">
        <v>0</v>
      </c>
      <c r="D547" s="10"/>
    </row>
    <row r="548" ht="15" customHeight="1" spans="1:4">
      <c r="A548" s="8" t="s">
        <v>376</v>
      </c>
      <c r="B548" s="9">
        <f>B549+B568+B576+B578+B587+B591+B601+B610+B617+B625+B634+B640+B643+B646+B649+B652+B655+B659+B663+B671+B674</f>
        <v>124961</v>
      </c>
      <c r="C548" s="9">
        <f>C549+C568+C576+C578+C587+C591+C601+C610+C617+C625+C634+C640+C643+C646+C649+C652+C655+C659+C663+C671+C674</f>
        <v>131151</v>
      </c>
      <c r="D548" s="10">
        <f>C548/B548*100</f>
        <v>104.953545506198</v>
      </c>
    </row>
    <row r="549" ht="15" customHeight="1" spans="1:4">
      <c r="A549" s="8" t="s">
        <v>377</v>
      </c>
      <c r="B549" s="9">
        <f>SUM(B550:B567)</f>
        <v>2139</v>
      </c>
      <c r="C549" s="9">
        <f>SUM(C550:C567)</f>
        <v>2130</v>
      </c>
      <c r="D549" s="10">
        <f>C549/B549*100</f>
        <v>99.5792426367462</v>
      </c>
    </row>
    <row r="550" ht="15" customHeight="1" spans="1:4">
      <c r="A550" s="12" t="s">
        <v>8</v>
      </c>
      <c r="B550" s="9">
        <v>1198</v>
      </c>
      <c r="C550" s="9">
        <v>1190</v>
      </c>
      <c r="D550" s="10">
        <f>C550/B550*100</f>
        <v>99.3322203672788</v>
      </c>
    </row>
    <row r="551" ht="15" customHeight="1" spans="1:4">
      <c r="A551" s="12" t="s">
        <v>9</v>
      </c>
      <c r="B551" s="9">
        <v>0</v>
      </c>
      <c r="C551" s="9">
        <v>0</v>
      </c>
      <c r="D551" s="10"/>
    </row>
    <row r="552" ht="15" customHeight="1" spans="1:4">
      <c r="A552" s="12" t="s">
        <v>10</v>
      </c>
      <c r="B552" s="9">
        <v>0</v>
      </c>
      <c r="C552" s="9">
        <v>0</v>
      </c>
      <c r="D552" s="10"/>
    </row>
    <row r="553" ht="15" customHeight="1" spans="1:4">
      <c r="A553" s="12" t="s">
        <v>378</v>
      </c>
      <c r="B553" s="9">
        <v>0</v>
      </c>
      <c r="C553" s="9">
        <v>0</v>
      </c>
      <c r="D553" s="10"/>
    </row>
    <row r="554" ht="15" customHeight="1" spans="1:4">
      <c r="A554" s="12" t="s">
        <v>379</v>
      </c>
      <c r="B554" s="9">
        <v>21</v>
      </c>
      <c r="C554" s="9">
        <v>20</v>
      </c>
      <c r="D554" s="10">
        <f>C554/B554*100</f>
        <v>95.2380952380952</v>
      </c>
    </row>
    <row r="555" ht="15" customHeight="1" spans="1:4">
      <c r="A555" s="12" t="s">
        <v>380</v>
      </c>
      <c r="B555" s="9">
        <v>0</v>
      </c>
      <c r="C555" s="9">
        <v>0</v>
      </c>
      <c r="D555" s="10"/>
    </row>
    <row r="556" ht="15" customHeight="1" spans="1:4">
      <c r="A556" s="12" t="s">
        <v>381</v>
      </c>
      <c r="B556" s="9">
        <v>0</v>
      </c>
      <c r="C556" s="9">
        <v>0</v>
      </c>
      <c r="D556" s="10"/>
    </row>
    <row r="557" ht="15" customHeight="1" spans="1:4">
      <c r="A557" s="12" t="s">
        <v>49</v>
      </c>
      <c r="B557" s="9">
        <v>0</v>
      </c>
      <c r="C557" s="9">
        <v>0</v>
      </c>
      <c r="D557" s="10"/>
    </row>
    <row r="558" ht="15" customHeight="1" spans="1:4">
      <c r="A558" s="12" t="s">
        <v>382</v>
      </c>
      <c r="B558" s="9">
        <v>98</v>
      </c>
      <c r="C558" s="9">
        <v>95</v>
      </c>
      <c r="D558" s="10">
        <f>C558/B558*100</f>
        <v>96.9387755102041</v>
      </c>
    </row>
    <row r="559" ht="15" customHeight="1" spans="1:4">
      <c r="A559" s="12" t="s">
        <v>383</v>
      </c>
      <c r="B559" s="9">
        <v>0</v>
      </c>
      <c r="C559" s="9">
        <v>0</v>
      </c>
      <c r="D559" s="10"/>
    </row>
    <row r="560" ht="15" customHeight="1" spans="1:4">
      <c r="A560" s="12" t="s">
        <v>384</v>
      </c>
      <c r="B560" s="9">
        <v>0</v>
      </c>
      <c r="C560" s="9">
        <v>0</v>
      </c>
      <c r="D560" s="10"/>
    </row>
    <row r="561" ht="15" customHeight="1" spans="1:4">
      <c r="A561" s="12" t="s">
        <v>385</v>
      </c>
      <c r="B561" s="9">
        <v>5</v>
      </c>
      <c r="C561" s="9">
        <v>5</v>
      </c>
      <c r="D561" s="10">
        <f>C561/B561*100</f>
        <v>100</v>
      </c>
    </row>
    <row r="562" ht="15" customHeight="1" spans="1:4">
      <c r="A562" s="12" t="s">
        <v>386</v>
      </c>
      <c r="B562" s="9">
        <v>0</v>
      </c>
      <c r="C562" s="9">
        <v>0</v>
      </c>
      <c r="D562" s="10"/>
    </row>
    <row r="563" ht="15" customHeight="1" spans="1:4">
      <c r="A563" s="12" t="s">
        <v>387</v>
      </c>
      <c r="B563" s="9">
        <v>0</v>
      </c>
      <c r="C563" s="9">
        <v>0</v>
      </c>
      <c r="D563" s="10"/>
    </row>
    <row r="564" ht="15" customHeight="1" spans="1:4">
      <c r="A564" s="12" t="s">
        <v>388</v>
      </c>
      <c r="B564" s="9">
        <v>0</v>
      </c>
      <c r="C564" s="9">
        <v>0</v>
      </c>
      <c r="D564" s="10"/>
    </row>
    <row r="565" ht="15" customHeight="1" spans="1:4">
      <c r="A565" s="12" t="s">
        <v>389</v>
      </c>
      <c r="B565" s="9">
        <v>0</v>
      </c>
      <c r="C565" s="9">
        <v>0</v>
      </c>
      <c r="D565" s="10"/>
    </row>
    <row r="566" ht="15" customHeight="1" spans="1:4">
      <c r="A566" s="12" t="s">
        <v>17</v>
      </c>
      <c r="B566" s="9">
        <v>478</v>
      </c>
      <c r="C566" s="9">
        <v>470</v>
      </c>
      <c r="D566" s="10">
        <f>C566/B566*100</f>
        <v>98.326359832636</v>
      </c>
    </row>
    <row r="567" ht="15" customHeight="1" spans="1:4">
      <c r="A567" s="12" t="s">
        <v>390</v>
      </c>
      <c r="B567" s="9">
        <v>339</v>
      </c>
      <c r="C567" s="9">
        <v>350</v>
      </c>
      <c r="D567" s="10">
        <f>C567/B567*100</f>
        <v>103.244837758112</v>
      </c>
    </row>
    <row r="568" ht="15" customHeight="1" spans="1:4">
      <c r="A568" s="8" t="s">
        <v>391</v>
      </c>
      <c r="B568" s="9">
        <f>SUM(B569:B575)</f>
        <v>2258</v>
      </c>
      <c r="C568" s="9">
        <f>SUM(C569:C575)</f>
        <v>2215</v>
      </c>
      <c r="D568" s="10">
        <f>C568/B568*100</f>
        <v>98.0956598759965</v>
      </c>
    </row>
    <row r="569" ht="15" customHeight="1" spans="1:4">
      <c r="A569" s="12" t="s">
        <v>8</v>
      </c>
      <c r="B569" s="9">
        <v>135</v>
      </c>
      <c r="C569" s="9">
        <v>130</v>
      </c>
      <c r="D569" s="10">
        <f>C569/B569*100</f>
        <v>96.2962962962963</v>
      </c>
    </row>
    <row r="570" ht="15" customHeight="1" spans="1:4">
      <c r="A570" s="12" t="s">
        <v>9</v>
      </c>
      <c r="B570" s="9">
        <v>0</v>
      </c>
      <c r="C570" s="9">
        <v>0</v>
      </c>
      <c r="D570" s="10"/>
    </row>
    <row r="571" ht="15" customHeight="1" spans="1:4">
      <c r="A571" s="12" t="s">
        <v>10</v>
      </c>
      <c r="B571" s="9">
        <v>0</v>
      </c>
      <c r="C571" s="9">
        <v>0</v>
      </c>
      <c r="D571" s="10"/>
    </row>
    <row r="572" ht="15" customHeight="1" spans="1:4">
      <c r="A572" s="12" t="s">
        <v>392</v>
      </c>
      <c r="B572" s="9">
        <v>0</v>
      </c>
      <c r="C572" s="9">
        <v>0</v>
      </c>
      <c r="D572" s="10"/>
    </row>
    <row r="573" ht="15" customHeight="1" spans="1:4">
      <c r="A573" s="12" t="s">
        <v>393</v>
      </c>
      <c r="B573" s="9">
        <v>58</v>
      </c>
      <c r="C573" s="9">
        <v>55</v>
      </c>
      <c r="D573" s="10">
        <f>C573/B573*100</f>
        <v>94.8275862068966</v>
      </c>
    </row>
    <row r="574" ht="15" customHeight="1" spans="1:4">
      <c r="A574" s="12" t="s">
        <v>394</v>
      </c>
      <c r="B574" s="9">
        <v>1530</v>
      </c>
      <c r="C574" s="9">
        <v>1500</v>
      </c>
      <c r="D574" s="10">
        <f>C574/B574*100</f>
        <v>98.0392156862745</v>
      </c>
    </row>
    <row r="575" ht="15" customHeight="1" spans="1:4">
      <c r="A575" s="12" t="s">
        <v>395</v>
      </c>
      <c r="B575" s="9">
        <v>535</v>
      </c>
      <c r="C575" s="9">
        <v>530</v>
      </c>
      <c r="D575" s="10">
        <f>C575/B575*100</f>
        <v>99.0654205607477</v>
      </c>
    </row>
    <row r="576" ht="15" customHeight="1" spans="1:4">
      <c r="A576" s="8" t="s">
        <v>396</v>
      </c>
      <c r="B576" s="9">
        <f>B577</f>
        <v>0</v>
      </c>
      <c r="C576" s="9">
        <f>C577</f>
        <v>0</v>
      </c>
      <c r="D576" s="10"/>
    </row>
    <row r="577" ht="15" customHeight="1" spans="1:4">
      <c r="A577" s="12" t="s">
        <v>397</v>
      </c>
      <c r="B577" s="9">
        <v>0</v>
      </c>
      <c r="C577" s="9">
        <v>0</v>
      </c>
      <c r="D577" s="10"/>
    </row>
    <row r="578" ht="15" customHeight="1" spans="1:4">
      <c r="A578" s="8" t="s">
        <v>398</v>
      </c>
      <c r="B578" s="9">
        <f>SUM(B579:B586)</f>
        <v>67050</v>
      </c>
      <c r="C578" s="9">
        <f>SUM(C579:C586)</f>
        <v>70303</v>
      </c>
      <c r="D578" s="10">
        <f>C578/B578*100</f>
        <v>104.851603281133</v>
      </c>
    </row>
    <row r="579" ht="15" customHeight="1" spans="1:4">
      <c r="A579" s="12" t="s">
        <v>399</v>
      </c>
      <c r="B579" s="9">
        <v>1804</v>
      </c>
      <c r="C579" s="9">
        <v>1900</v>
      </c>
      <c r="D579" s="10">
        <f>C579/B579*100</f>
        <v>105.321507760532</v>
      </c>
    </row>
    <row r="580" ht="15" customHeight="1" spans="1:4">
      <c r="A580" s="12" t="s">
        <v>400</v>
      </c>
      <c r="B580" s="9">
        <v>2143</v>
      </c>
      <c r="C580" s="9">
        <v>2500</v>
      </c>
      <c r="D580" s="10">
        <f>C580/B580*100</f>
        <v>116.658889407373</v>
      </c>
    </row>
    <row r="581" ht="15" customHeight="1" spans="1:4">
      <c r="A581" s="12" t="s">
        <v>401</v>
      </c>
      <c r="B581" s="9">
        <v>0</v>
      </c>
      <c r="C581" s="9">
        <v>0</v>
      </c>
      <c r="D581" s="10"/>
    </row>
    <row r="582" ht="15" customHeight="1" spans="1:4">
      <c r="A582" s="12" t="s">
        <v>402</v>
      </c>
      <c r="B582" s="9">
        <v>23195</v>
      </c>
      <c r="C582" s="9">
        <v>24903</v>
      </c>
      <c r="D582" s="10">
        <f>C582/B582*100</f>
        <v>107.363655960336</v>
      </c>
    </row>
    <row r="583" ht="15" customHeight="1" spans="1:4">
      <c r="A583" s="12" t="s">
        <v>403</v>
      </c>
      <c r="B583" s="9">
        <v>2860</v>
      </c>
      <c r="C583" s="9">
        <v>3000</v>
      </c>
      <c r="D583" s="10">
        <f>C583/B583*100</f>
        <v>104.895104895105</v>
      </c>
    </row>
    <row r="584" ht="15" customHeight="1" spans="1:4">
      <c r="A584" s="12" t="s">
        <v>404</v>
      </c>
      <c r="B584" s="9">
        <v>37048</v>
      </c>
      <c r="C584" s="9">
        <v>38000</v>
      </c>
      <c r="D584" s="10">
        <f>C584/B584*100</f>
        <v>102.569639386742</v>
      </c>
    </row>
    <row r="585" ht="15" customHeight="1" spans="1:4">
      <c r="A585" s="12" t="s">
        <v>405</v>
      </c>
      <c r="B585" s="9">
        <v>0</v>
      </c>
      <c r="C585" s="9">
        <v>0</v>
      </c>
      <c r="D585" s="10"/>
    </row>
    <row r="586" ht="15" customHeight="1" spans="1:4">
      <c r="A586" s="12" t="s">
        <v>406</v>
      </c>
      <c r="B586" s="9">
        <v>0</v>
      </c>
      <c r="C586" s="9">
        <v>0</v>
      </c>
      <c r="D586" s="10"/>
    </row>
    <row r="587" ht="15" customHeight="1" spans="1:4">
      <c r="A587" s="8" t="s">
        <v>407</v>
      </c>
      <c r="B587" s="9">
        <f>SUM(B588:B590)</f>
        <v>327</v>
      </c>
      <c r="C587" s="9">
        <f>SUM(C588:C590)</f>
        <v>327</v>
      </c>
      <c r="D587" s="10">
        <f>C587/B587*100</f>
        <v>100</v>
      </c>
    </row>
    <row r="588" ht="15" customHeight="1" spans="1:4">
      <c r="A588" s="12" t="s">
        <v>408</v>
      </c>
      <c r="B588" s="9">
        <v>0</v>
      </c>
      <c r="C588" s="9">
        <v>0</v>
      </c>
      <c r="D588" s="10"/>
    </row>
    <row r="589" ht="15" customHeight="1" spans="1:4">
      <c r="A589" s="12" t="s">
        <v>409</v>
      </c>
      <c r="B589" s="9">
        <v>327</v>
      </c>
      <c r="C589" s="9">
        <v>327</v>
      </c>
      <c r="D589" s="10">
        <f t="shared" ref="D589:D598" si="4">C589/B589*100</f>
        <v>100</v>
      </c>
    </row>
    <row r="590" ht="15" customHeight="1" spans="1:4">
      <c r="A590" s="12" t="s">
        <v>410</v>
      </c>
      <c r="B590" s="9">
        <v>0</v>
      </c>
      <c r="C590" s="9">
        <v>0</v>
      </c>
      <c r="D590" s="10"/>
    </row>
    <row r="591" ht="15" customHeight="1" spans="1:4">
      <c r="A591" s="8" t="s">
        <v>411</v>
      </c>
      <c r="B591" s="9">
        <f>SUM(B592:B600)</f>
        <v>6074</v>
      </c>
      <c r="C591" s="9">
        <f>SUM(C592:C600)</f>
        <v>6192</v>
      </c>
      <c r="D591" s="10">
        <f>C591/B591*100</f>
        <v>101.942706618373</v>
      </c>
    </row>
    <row r="592" ht="15" customHeight="1" spans="1:4">
      <c r="A592" s="12" t="s">
        <v>412</v>
      </c>
      <c r="B592" s="9">
        <v>0</v>
      </c>
      <c r="C592" s="9">
        <v>0</v>
      </c>
      <c r="D592" s="10"/>
    </row>
    <row r="593" ht="15" customHeight="1" spans="1:4">
      <c r="A593" s="12" t="s">
        <v>413</v>
      </c>
      <c r="B593" s="9">
        <v>0</v>
      </c>
      <c r="C593" s="9">
        <v>0</v>
      </c>
      <c r="D593" s="10"/>
    </row>
    <row r="594" ht="15" customHeight="1" spans="1:4">
      <c r="A594" s="12" t="s">
        <v>414</v>
      </c>
      <c r="B594" s="9">
        <v>2536</v>
      </c>
      <c r="C594" s="9">
        <v>2560</v>
      </c>
      <c r="D594" s="10">
        <f>C594/B594*100</f>
        <v>100.946372239748</v>
      </c>
    </row>
    <row r="595" ht="15" customHeight="1" spans="1:4">
      <c r="A595" s="12" t="s">
        <v>415</v>
      </c>
      <c r="B595" s="9">
        <v>3299</v>
      </c>
      <c r="C595" s="9">
        <v>3400</v>
      </c>
      <c r="D595" s="10">
        <f>C595/B595*100</f>
        <v>103.061533798121</v>
      </c>
    </row>
    <row r="596" ht="15" customHeight="1" spans="1:4">
      <c r="A596" s="12" t="s">
        <v>416</v>
      </c>
      <c r="B596" s="9">
        <v>0</v>
      </c>
      <c r="C596" s="9">
        <v>0</v>
      </c>
      <c r="D596" s="10"/>
    </row>
    <row r="597" ht="15" customHeight="1" spans="1:4">
      <c r="A597" s="12" t="s">
        <v>417</v>
      </c>
      <c r="B597" s="9">
        <v>68</v>
      </c>
      <c r="C597" s="9">
        <v>68</v>
      </c>
      <c r="D597" s="10">
        <f>C597/B597*100</f>
        <v>100</v>
      </c>
    </row>
    <row r="598" ht="15" customHeight="1" spans="1:4">
      <c r="A598" s="12" t="s">
        <v>418</v>
      </c>
      <c r="B598" s="9">
        <v>0</v>
      </c>
      <c r="C598" s="9">
        <v>0</v>
      </c>
      <c r="D598" s="10"/>
    </row>
    <row r="599" ht="15" customHeight="1" spans="1:4">
      <c r="A599" s="12" t="s">
        <v>419</v>
      </c>
      <c r="B599" s="9">
        <v>14</v>
      </c>
      <c r="C599" s="9">
        <v>14</v>
      </c>
      <c r="D599" s="10">
        <f t="shared" ref="D599:D607" si="5">C599/B599*100</f>
        <v>100</v>
      </c>
    </row>
    <row r="600" ht="15" customHeight="1" spans="1:4">
      <c r="A600" s="12" t="s">
        <v>420</v>
      </c>
      <c r="B600" s="9">
        <v>157</v>
      </c>
      <c r="C600" s="9">
        <v>150</v>
      </c>
      <c r="D600" s="10">
        <f>C600/B600*100</f>
        <v>95.5414012738854</v>
      </c>
    </row>
    <row r="601" ht="15" customHeight="1" spans="1:4">
      <c r="A601" s="8" t="s">
        <v>421</v>
      </c>
      <c r="B601" s="9">
        <f>SUM(B602:B609)</f>
        <v>6064</v>
      </c>
      <c r="C601" s="9">
        <f>SUM(C602:C609)</f>
        <v>6505</v>
      </c>
      <c r="D601" s="10">
        <f>C601/B601*100</f>
        <v>107.272427440633</v>
      </c>
    </row>
    <row r="602" ht="15" customHeight="1" spans="1:4">
      <c r="A602" s="12" t="s">
        <v>422</v>
      </c>
      <c r="B602" s="9">
        <v>38</v>
      </c>
      <c r="C602" s="9">
        <v>40</v>
      </c>
      <c r="D602" s="10">
        <f>C602/B602*100</f>
        <v>105.263157894737</v>
      </c>
    </row>
    <row r="603" ht="15" customHeight="1" spans="1:4">
      <c r="A603" s="12" t="s">
        <v>423</v>
      </c>
      <c r="B603" s="9">
        <v>1363</v>
      </c>
      <c r="C603" s="9">
        <v>1400</v>
      </c>
      <c r="D603" s="10">
        <f>C603/B603*100</f>
        <v>102.714600146735</v>
      </c>
    </row>
    <row r="604" ht="15" customHeight="1" spans="1:4">
      <c r="A604" s="12" t="s">
        <v>424</v>
      </c>
      <c r="B604" s="9">
        <v>1462</v>
      </c>
      <c r="C604" s="9">
        <v>1600</v>
      </c>
      <c r="D604" s="10">
        <f>C604/B604*100</f>
        <v>109.439124487004</v>
      </c>
    </row>
    <row r="605" ht="15" customHeight="1" spans="1:4">
      <c r="A605" s="12" t="s">
        <v>425</v>
      </c>
      <c r="B605" s="9">
        <v>1435</v>
      </c>
      <c r="C605" s="9">
        <v>1600</v>
      </c>
      <c r="D605" s="10">
        <f>C605/B605*100</f>
        <v>111.498257839721</v>
      </c>
    </row>
    <row r="606" ht="15" customHeight="1" spans="1:4">
      <c r="A606" s="12" t="s">
        <v>426</v>
      </c>
      <c r="B606" s="13">
        <v>1616</v>
      </c>
      <c r="C606" s="13">
        <v>1700</v>
      </c>
      <c r="D606" s="10">
        <f>C606/B606*100</f>
        <v>105.19801980198</v>
      </c>
    </row>
    <row r="607" ht="15" customHeight="1" spans="1:4">
      <c r="A607" s="12" t="s">
        <v>427</v>
      </c>
      <c r="B607" s="9">
        <v>0</v>
      </c>
      <c r="C607" s="9">
        <v>0</v>
      </c>
      <c r="D607" s="10"/>
    </row>
    <row r="608" ht="15" customHeight="1" spans="1:4">
      <c r="A608" s="12" t="s">
        <v>428</v>
      </c>
      <c r="B608" s="11">
        <v>5</v>
      </c>
      <c r="C608" s="11">
        <v>5</v>
      </c>
      <c r="D608" s="10">
        <f t="shared" ref="D608:D638" si="6">C608/B608*100</f>
        <v>100</v>
      </c>
    </row>
    <row r="609" ht="15" customHeight="1" spans="1:4">
      <c r="A609" s="12" t="s">
        <v>429</v>
      </c>
      <c r="B609" s="9">
        <v>145</v>
      </c>
      <c r="C609" s="9">
        <v>160</v>
      </c>
      <c r="D609" s="10">
        <f>C609/B609*100</f>
        <v>110.344827586207</v>
      </c>
    </row>
    <row r="610" ht="15" customHeight="1" spans="1:4">
      <c r="A610" s="8" t="s">
        <v>430</v>
      </c>
      <c r="B610" s="9">
        <f>SUM(B611:B616)</f>
        <v>1879</v>
      </c>
      <c r="C610" s="9">
        <f>SUM(C611:C616)</f>
        <v>1986</v>
      </c>
      <c r="D610" s="10">
        <f>C610/B610*100</f>
        <v>105.69451836083</v>
      </c>
    </row>
    <row r="611" ht="15" customHeight="1" spans="1:4">
      <c r="A611" s="12" t="s">
        <v>431</v>
      </c>
      <c r="B611" s="13">
        <v>166</v>
      </c>
      <c r="C611" s="13">
        <v>170</v>
      </c>
      <c r="D611" s="10">
        <f>C611/B611*100</f>
        <v>102.409638554217</v>
      </c>
    </row>
    <row r="612" ht="15" customHeight="1" spans="1:4">
      <c r="A612" s="12" t="s">
        <v>432</v>
      </c>
      <c r="B612" s="9">
        <v>172</v>
      </c>
      <c r="C612" s="9">
        <v>175</v>
      </c>
      <c r="D612" s="10">
        <f>C612/B612*100</f>
        <v>101.744186046512</v>
      </c>
    </row>
    <row r="613" ht="15" customHeight="1" spans="1:4">
      <c r="A613" s="12" t="s">
        <v>433</v>
      </c>
      <c r="B613" s="11">
        <v>6</v>
      </c>
      <c r="C613" s="11">
        <v>6</v>
      </c>
      <c r="D613" s="10">
        <f>C613/B613*100</f>
        <v>100</v>
      </c>
    </row>
    <row r="614" ht="15" customHeight="1" spans="1:4">
      <c r="A614" s="12" t="s">
        <v>434</v>
      </c>
      <c r="B614" s="9">
        <v>35</v>
      </c>
      <c r="C614" s="9">
        <v>35</v>
      </c>
      <c r="D614" s="10">
        <f>C614/B614*100</f>
        <v>100</v>
      </c>
    </row>
    <row r="615" ht="15" customHeight="1" spans="1:4">
      <c r="A615" s="12" t="s">
        <v>435</v>
      </c>
      <c r="B615" s="9">
        <v>850</v>
      </c>
      <c r="C615" s="9">
        <v>900</v>
      </c>
      <c r="D615" s="10">
        <f>C615/B615*100</f>
        <v>105.882352941177</v>
      </c>
    </row>
    <row r="616" ht="15" customHeight="1" spans="1:4">
      <c r="A616" s="12" t="s">
        <v>436</v>
      </c>
      <c r="B616" s="9">
        <v>650</v>
      </c>
      <c r="C616" s="9">
        <v>700</v>
      </c>
      <c r="D616" s="10">
        <f>C616/B616*100</f>
        <v>107.692307692308</v>
      </c>
    </row>
    <row r="617" ht="15" customHeight="1" spans="1:4">
      <c r="A617" s="8" t="s">
        <v>437</v>
      </c>
      <c r="B617" s="9">
        <f>SUM(B618:B624)</f>
        <v>1709</v>
      </c>
      <c r="C617" s="9">
        <f>SUM(C618:C624)</f>
        <v>1706</v>
      </c>
      <c r="D617" s="10">
        <f>C617/B617*100</f>
        <v>99.8244587478057</v>
      </c>
    </row>
    <row r="618" ht="15" customHeight="1" spans="1:4">
      <c r="A618" s="12" t="s">
        <v>438</v>
      </c>
      <c r="B618" s="9">
        <v>126</v>
      </c>
      <c r="C618" s="9">
        <v>126</v>
      </c>
      <c r="D618" s="10">
        <f>C618/B618*100</f>
        <v>100</v>
      </c>
    </row>
    <row r="619" ht="15" customHeight="1" spans="1:4">
      <c r="A619" s="12" t="s">
        <v>439</v>
      </c>
      <c r="B619" s="9">
        <v>210</v>
      </c>
      <c r="C619" s="9">
        <v>210</v>
      </c>
      <c r="D619" s="10">
        <f>C619/B619*100</f>
        <v>100</v>
      </c>
    </row>
    <row r="620" ht="15" customHeight="1" spans="1:4">
      <c r="A620" s="12" t="s">
        <v>440</v>
      </c>
      <c r="B620" s="9">
        <v>0</v>
      </c>
      <c r="C620" s="9">
        <v>0</v>
      </c>
      <c r="D620" s="10"/>
    </row>
    <row r="621" ht="15" customHeight="1" spans="1:4">
      <c r="A621" s="12" t="s">
        <v>441</v>
      </c>
      <c r="B621" s="9">
        <v>703</v>
      </c>
      <c r="C621" s="9">
        <v>700</v>
      </c>
      <c r="D621" s="10">
        <f>C621/B621*100</f>
        <v>99.5732574679943</v>
      </c>
    </row>
    <row r="622" ht="15" customHeight="1" spans="1:4">
      <c r="A622" s="12" t="s">
        <v>442</v>
      </c>
      <c r="B622" s="9">
        <v>652</v>
      </c>
      <c r="C622" s="9">
        <v>650</v>
      </c>
      <c r="D622" s="10">
        <f>C622/B622*100</f>
        <v>99.6932515337423</v>
      </c>
    </row>
    <row r="623" ht="15" customHeight="1" spans="1:4">
      <c r="A623" s="12" t="s">
        <v>443</v>
      </c>
      <c r="B623" s="9">
        <v>18</v>
      </c>
      <c r="C623" s="9">
        <v>20</v>
      </c>
      <c r="D623" s="10">
        <f>C623/B623*100</f>
        <v>111.111111111111</v>
      </c>
    </row>
    <row r="624" ht="15" customHeight="1" spans="1:4">
      <c r="A624" s="12" t="s">
        <v>444</v>
      </c>
      <c r="B624" s="9">
        <v>0</v>
      </c>
      <c r="C624" s="9">
        <v>0</v>
      </c>
      <c r="D624" s="10"/>
    </row>
    <row r="625" ht="15" customHeight="1" spans="1:4">
      <c r="A625" s="8" t="s">
        <v>445</v>
      </c>
      <c r="B625" s="9">
        <f>SUM(B626:B633)</f>
        <v>2050</v>
      </c>
      <c r="C625" s="9">
        <f>SUM(C626:C633)</f>
        <v>2058</v>
      </c>
      <c r="D625" s="10">
        <f>C625/B625*100</f>
        <v>100.390243902439</v>
      </c>
    </row>
    <row r="626" ht="15" customHeight="1" spans="1:4">
      <c r="A626" s="12" t="s">
        <v>8</v>
      </c>
      <c r="B626" s="9">
        <v>0</v>
      </c>
      <c r="C626" s="9">
        <v>0</v>
      </c>
      <c r="D626" s="10"/>
    </row>
    <row r="627" ht="15" customHeight="1" spans="1:4">
      <c r="A627" s="12" t="s">
        <v>9</v>
      </c>
      <c r="B627" s="9">
        <v>0</v>
      </c>
      <c r="C627" s="9">
        <v>0</v>
      </c>
      <c r="D627" s="10"/>
    </row>
    <row r="628" ht="15" customHeight="1" spans="1:4">
      <c r="A628" s="12" t="s">
        <v>10</v>
      </c>
      <c r="B628" s="9">
        <v>0</v>
      </c>
      <c r="C628" s="9">
        <v>0</v>
      </c>
      <c r="D628" s="10"/>
    </row>
    <row r="629" ht="15" customHeight="1" spans="1:4">
      <c r="A629" s="12" t="s">
        <v>446</v>
      </c>
      <c r="B629" s="9">
        <v>38</v>
      </c>
      <c r="C629" s="9">
        <v>38</v>
      </c>
      <c r="D629" s="10">
        <f>C629/B629*100</f>
        <v>100</v>
      </c>
    </row>
    <row r="630" ht="15" customHeight="1" spans="1:4">
      <c r="A630" s="12" t="s">
        <v>447</v>
      </c>
      <c r="B630" s="9">
        <v>191</v>
      </c>
      <c r="C630" s="9">
        <v>190</v>
      </c>
      <c r="D630" s="10">
        <f>C630/B630*100</f>
        <v>99.4764397905759</v>
      </c>
    </row>
    <row r="631" ht="15" customHeight="1" spans="1:4">
      <c r="A631" s="12" t="s">
        <v>448</v>
      </c>
      <c r="B631" s="9">
        <v>0</v>
      </c>
      <c r="C631" s="9">
        <v>0</v>
      </c>
      <c r="D631" s="10"/>
    </row>
    <row r="632" ht="15" customHeight="1" spans="1:4">
      <c r="A632" s="12" t="s">
        <v>449</v>
      </c>
      <c r="B632" s="9">
        <v>1297</v>
      </c>
      <c r="C632" s="9">
        <v>1300</v>
      </c>
      <c r="D632" s="10">
        <f>C632/B632*100</f>
        <v>100.231303006939</v>
      </c>
    </row>
    <row r="633" ht="15" customHeight="1" spans="1:4">
      <c r="A633" s="12" t="s">
        <v>450</v>
      </c>
      <c r="B633" s="9">
        <v>524</v>
      </c>
      <c r="C633" s="9">
        <v>530</v>
      </c>
      <c r="D633" s="10">
        <f>C633/B633*100</f>
        <v>101.145038167939</v>
      </c>
    </row>
    <row r="634" ht="15" customHeight="1" spans="1:4">
      <c r="A634" s="8" t="s">
        <v>451</v>
      </c>
      <c r="B634" s="9">
        <f>SUM(B635:B639)</f>
        <v>45</v>
      </c>
      <c r="C634" s="9">
        <f>SUM(C635:C639)</f>
        <v>40</v>
      </c>
      <c r="D634" s="10">
        <f>C634/B634*100</f>
        <v>88.8888888888889</v>
      </c>
    </row>
    <row r="635" ht="15" customHeight="1" spans="1:4">
      <c r="A635" s="12" t="s">
        <v>8</v>
      </c>
      <c r="B635" s="9">
        <v>0</v>
      </c>
      <c r="C635" s="9">
        <v>0</v>
      </c>
      <c r="D635" s="10"/>
    </row>
    <row r="636" ht="15" customHeight="1" spans="1:4">
      <c r="A636" s="12" t="s">
        <v>9</v>
      </c>
      <c r="B636" s="9">
        <v>0</v>
      </c>
      <c r="C636" s="9">
        <v>0</v>
      </c>
      <c r="D636" s="10"/>
    </row>
    <row r="637" ht="15" customHeight="1" spans="1:4">
      <c r="A637" s="12" t="s">
        <v>10</v>
      </c>
      <c r="B637" s="9">
        <v>0</v>
      </c>
      <c r="C637" s="9">
        <v>0</v>
      </c>
      <c r="D637" s="10"/>
    </row>
    <row r="638" ht="15" customHeight="1" spans="1:4">
      <c r="A638" s="12" t="s">
        <v>17</v>
      </c>
      <c r="B638" s="9">
        <v>0</v>
      </c>
      <c r="C638" s="9">
        <v>0</v>
      </c>
      <c r="D638" s="10"/>
    </row>
    <row r="639" ht="15" customHeight="1" spans="1:4">
      <c r="A639" s="12" t="s">
        <v>452</v>
      </c>
      <c r="B639" s="9">
        <v>45</v>
      </c>
      <c r="C639" s="9">
        <v>40</v>
      </c>
      <c r="D639" s="10">
        <f t="shared" ref="D639:D651" si="7">C639/B639*100</f>
        <v>88.8888888888889</v>
      </c>
    </row>
    <row r="640" ht="15" customHeight="1" spans="1:4">
      <c r="A640" s="8" t="s">
        <v>453</v>
      </c>
      <c r="B640" s="9">
        <f>SUM(B641:B642)</f>
        <v>7017</v>
      </c>
      <c r="C640" s="9">
        <f>SUM(C641:C642)</f>
        <v>7100</v>
      </c>
      <c r="D640" s="10">
        <f>C640/B640*100</f>
        <v>101.182841670229</v>
      </c>
    </row>
    <row r="641" ht="15" customHeight="1" spans="1:4">
      <c r="A641" s="12" t="s">
        <v>454</v>
      </c>
      <c r="B641" s="9">
        <v>1744</v>
      </c>
      <c r="C641" s="9">
        <v>1800</v>
      </c>
      <c r="D641" s="10">
        <f>C641/B641*100</f>
        <v>103.211009174312</v>
      </c>
    </row>
    <row r="642" ht="15" customHeight="1" spans="1:4">
      <c r="A642" s="12" t="s">
        <v>455</v>
      </c>
      <c r="B642" s="9">
        <v>5273</v>
      </c>
      <c r="C642" s="9">
        <v>5300</v>
      </c>
      <c r="D642" s="10">
        <f>C642/B642*100</f>
        <v>100.512042480561</v>
      </c>
    </row>
    <row r="643" ht="15" customHeight="1" spans="1:4">
      <c r="A643" s="8" t="s">
        <v>456</v>
      </c>
      <c r="B643" s="9">
        <f>SUM(B644:B645)</f>
        <v>674</v>
      </c>
      <c r="C643" s="9">
        <f>SUM(C644:C645)</f>
        <v>690</v>
      </c>
      <c r="D643" s="10">
        <f>C643/B643*100</f>
        <v>102.373887240356</v>
      </c>
    </row>
    <row r="644" ht="15" customHeight="1" spans="1:4">
      <c r="A644" s="12" t="s">
        <v>457</v>
      </c>
      <c r="B644" s="9">
        <v>644</v>
      </c>
      <c r="C644" s="9">
        <v>660</v>
      </c>
      <c r="D644" s="10">
        <f>C644/B644*100</f>
        <v>102.484472049689</v>
      </c>
    </row>
    <row r="645" ht="15" customHeight="1" spans="1:4">
      <c r="A645" s="12" t="s">
        <v>458</v>
      </c>
      <c r="B645" s="9">
        <v>30</v>
      </c>
      <c r="C645" s="9">
        <v>30</v>
      </c>
      <c r="D645" s="10">
        <f>C645/B645*100</f>
        <v>100</v>
      </c>
    </row>
    <row r="646" ht="15" customHeight="1" spans="1:4">
      <c r="A646" s="8" t="s">
        <v>459</v>
      </c>
      <c r="B646" s="9">
        <f>SUM(B647:B648)</f>
        <v>3593</v>
      </c>
      <c r="C646" s="9">
        <f>SUM(C647:C648)</f>
        <v>3700</v>
      </c>
      <c r="D646" s="10">
        <f>C646/B646*100</f>
        <v>102.978012802672</v>
      </c>
    </row>
    <row r="647" ht="15" customHeight="1" spans="1:4">
      <c r="A647" s="12" t="s">
        <v>460</v>
      </c>
      <c r="B647" s="9">
        <v>1325</v>
      </c>
      <c r="C647" s="9">
        <v>1400</v>
      </c>
      <c r="D647" s="10">
        <f>C647/B647*100</f>
        <v>105.660377358491</v>
      </c>
    </row>
    <row r="648" ht="15" customHeight="1" spans="1:4">
      <c r="A648" s="12" t="s">
        <v>461</v>
      </c>
      <c r="B648" s="9">
        <v>2268</v>
      </c>
      <c r="C648" s="9">
        <v>2300</v>
      </c>
      <c r="D648" s="10">
        <f>C648/B648*100</f>
        <v>101.410934744268</v>
      </c>
    </row>
    <row r="649" ht="15" customHeight="1" spans="1:4">
      <c r="A649" s="8" t="s">
        <v>462</v>
      </c>
      <c r="B649" s="9">
        <f>SUM(B650:B651)</f>
        <v>0</v>
      </c>
      <c r="C649" s="9">
        <f>SUM(C650:C651)</f>
        <v>0</v>
      </c>
      <c r="D649" s="10"/>
    </row>
    <row r="650" ht="15" customHeight="1" spans="1:4">
      <c r="A650" s="12" t="s">
        <v>463</v>
      </c>
      <c r="B650" s="9">
        <v>0</v>
      </c>
      <c r="C650" s="9">
        <v>0</v>
      </c>
      <c r="D650" s="10"/>
    </row>
    <row r="651" ht="15" customHeight="1" spans="1:4">
      <c r="A651" s="12" t="s">
        <v>464</v>
      </c>
      <c r="B651" s="9">
        <v>0</v>
      </c>
      <c r="C651" s="9">
        <v>0</v>
      </c>
      <c r="D651" s="10"/>
    </row>
    <row r="652" ht="15" customHeight="1" spans="1:4">
      <c r="A652" s="8" t="s">
        <v>465</v>
      </c>
      <c r="B652" s="9">
        <f>SUM(B653:B654)</f>
        <v>168</v>
      </c>
      <c r="C652" s="9">
        <f>SUM(C653:C654)</f>
        <v>155</v>
      </c>
      <c r="D652" s="10">
        <f t="shared" ref="D652:D696" si="8">C652/B652*100</f>
        <v>92.2619047619048</v>
      </c>
    </row>
    <row r="653" ht="15" customHeight="1" spans="1:4">
      <c r="A653" s="12" t="s">
        <v>466</v>
      </c>
      <c r="B653" s="9">
        <v>78</v>
      </c>
      <c r="C653" s="9">
        <v>70</v>
      </c>
      <c r="D653" s="10">
        <f>C653/B653*100</f>
        <v>89.7435897435897</v>
      </c>
    </row>
    <row r="654" ht="15" customHeight="1" spans="1:4">
      <c r="A654" s="12" t="s">
        <v>467</v>
      </c>
      <c r="B654" s="9">
        <v>90</v>
      </c>
      <c r="C654" s="9">
        <v>85</v>
      </c>
      <c r="D654" s="10">
        <f>C654/B654*100</f>
        <v>94.4444444444444</v>
      </c>
    </row>
    <row r="655" ht="15" customHeight="1" spans="1:4">
      <c r="A655" s="8" t="s">
        <v>468</v>
      </c>
      <c r="B655" s="9">
        <f>SUM(B656:B658)</f>
        <v>23126</v>
      </c>
      <c r="C655" s="9">
        <f>SUM(C656:C658)</f>
        <v>25200</v>
      </c>
      <c r="D655" s="10">
        <f>C655/B655*100</f>
        <v>108.968260831964</v>
      </c>
    </row>
    <row r="656" ht="15" customHeight="1" spans="1:4">
      <c r="A656" s="12" t="s">
        <v>469</v>
      </c>
      <c r="B656" s="9">
        <v>3111</v>
      </c>
      <c r="C656" s="9">
        <v>3200</v>
      </c>
      <c r="D656" s="10">
        <f>C656/B656*100</f>
        <v>102.860816457731</v>
      </c>
    </row>
    <row r="657" ht="15" customHeight="1" spans="1:4">
      <c r="A657" s="12" t="s">
        <v>470</v>
      </c>
      <c r="B657" s="9">
        <v>20015</v>
      </c>
      <c r="C657" s="9">
        <v>22000</v>
      </c>
      <c r="D657" s="10">
        <f>C657/B657*100</f>
        <v>109.917561828629</v>
      </c>
    </row>
    <row r="658" ht="15" customHeight="1" spans="1:4">
      <c r="A658" s="12" t="s">
        <v>471</v>
      </c>
      <c r="B658" s="9">
        <v>0</v>
      </c>
      <c r="C658" s="9">
        <v>0</v>
      </c>
      <c r="D658" s="10"/>
    </row>
    <row r="659" ht="15" customHeight="1" spans="1:4">
      <c r="A659" s="8" t="s">
        <v>472</v>
      </c>
      <c r="B659" s="9">
        <f>SUM(B660:B662)</f>
        <v>0</v>
      </c>
      <c r="C659" s="9">
        <f>SUM(C660:C662)</f>
        <v>0</v>
      </c>
      <c r="D659" s="10"/>
    </row>
    <row r="660" ht="15" customHeight="1" spans="1:4">
      <c r="A660" s="12" t="s">
        <v>473</v>
      </c>
      <c r="B660" s="9">
        <v>0</v>
      </c>
      <c r="C660" s="9">
        <v>0</v>
      </c>
      <c r="D660" s="10"/>
    </row>
    <row r="661" ht="15" customHeight="1" spans="1:4">
      <c r="A661" s="12" t="s">
        <v>474</v>
      </c>
      <c r="B661" s="9">
        <v>0</v>
      </c>
      <c r="C661" s="9">
        <v>0</v>
      </c>
      <c r="D661" s="10"/>
    </row>
    <row r="662" ht="15" customHeight="1" spans="1:4">
      <c r="A662" s="12" t="s">
        <v>475</v>
      </c>
      <c r="B662" s="9">
        <v>0</v>
      </c>
      <c r="C662" s="9">
        <v>0</v>
      </c>
      <c r="D662" s="10"/>
    </row>
    <row r="663" ht="15" customHeight="1" spans="1:4">
      <c r="A663" s="8" t="s">
        <v>476</v>
      </c>
      <c r="B663" s="9">
        <f>SUM(B664:B670)</f>
        <v>379</v>
      </c>
      <c r="C663" s="9">
        <f>SUM(C664:C670)</f>
        <v>364</v>
      </c>
      <c r="D663" s="10">
        <f>C663/B663*100</f>
        <v>96.0422163588391</v>
      </c>
    </row>
    <row r="664" ht="15" customHeight="1" spans="1:4">
      <c r="A664" s="12" t="s">
        <v>8</v>
      </c>
      <c r="B664" s="9">
        <v>69</v>
      </c>
      <c r="C664" s="9">
        <v>65</v>
      </c>
      <c r="D664" s="10">
        <f>C664/B664*100</f>
        <v>94.2028985507247</v>
      </c>
    </row>
    <row r="665" ht="15" customHeight="1" spans="1:4">
      <c r="A665" s="12" t="s">
        <v>9</v>
      </c>
      <c r="B665" s="9">
        <v>90</v>
      </c>
      <c r="C665" s="9">
        <v>85</v>
      </c>
      <c r="D665" s="10">
        <f>C665/B665*100</f>
        <v>94.4444444444444</v>
      </c>
    </row>
    <row r="666" ht="15" customHeight="1" spans="1:4">
      <c r="A666" s="12" t="s">
        <v>10</v>
      </c>
      <c r="B666" s="9">
        <v>0</v>
      </c>
      <c r="C666" s="9">
        <v>0</v>
      </c>
      <c r="D666" s="10"/>
    </row>
    <row r="667" ht="15" customHeight="1" spans="1:4">
      <c r="A667" s="12" t="s">
        <v>477</v>
      </c>
      <c r="B667" s="9">
        <v>4</v>
      </c>
      <c r="C667" s="9">
        <v>4</v>
      </c>
      <c r="D667" s="10">
        <f>C667/B667*100</f>
        <v>100</v>
      </c>
    </row>
    <row r="668" ht="15" customHeight="1" spans="1:4">
      <c r="A668" s="12" t="s">
        <v>478</v>
      </c>
      <c r="B668" s="9">
        <v>0</v>
      </c>
      <c r="C668" s="9">
        <v>0</v>
      </c>
      <c r="D668" s="10"/>
    </row>
    <row r="669" ht="15" customHeight="1" spans="1:4">
      <c r="A669" s="12" t="s">
        <v>17</v>
      </c>
      <c r="B669" s="9">
        <v>216</v>
      </c>
      <c r="C669" s="9">
        <v>210</v>
      </c>
      <c r="D669" s="10">
        <f>C669/B669*100</f>
        <v>97.2222222222222</v>
      </c>
    </row>
    <row r="670" ht="15" customHeight="1" spans="1:4">
      <c r="A670" s="12" t="s">
        <v>479</v>
      </c>
      <c r="B670" s="9">
        <v>0</v>
      </c>
      <c r="C670" s="9">
        <v>0</v>
      </c>
      <c r="D670" s="10"/>
    </row>
    <row r="671" ht="15" customHeight="1" spans="1:4">
      <c r="A671" s="8" t="s">
        <v>480</v>
      </c>
      <c r="B671" s="9">
        <f>SUM(B672:B673)</f>
        <v>273</v>
      </c>
      <c r="C671" s="9">
        <f>SUM(C672:C673)</f>
        <v>380</v>
      </c>
      <c r="D671" s="10">
        <f>C671/B671*100</f>
        <v>139.194139194139</v>
      </c>
    </row>
    <row r="672" ht="15" customHeight="1" spans="1:4">
      <c r="A672" s="12" t="s">
        <v>481</v>
      </c>
      <c r="B672" s="9">
        <v>273</v>
      </c>
      <c r="C672" s="9">
        <v>380</v>
      </c>
      <c r="D672" s="10">
        <f>C672/B672*100</f>
        <v>139.194139194139</v>
      </c>
    </row>
    <row r="673" ht="15" customHeight="1" spans="1:4">
      <c r="A673" s="12" t="s">
        <v>482</v>
      </c>
      <c r="B673" s="9">
        <v>0</v>
      </c>
      <c r="C673" s="9">
        <v>0</v>
      </c>
      <c r="D673" s="10"/>
    </row>
    <row r="674" ht="15" customHeight="1" spans="1:4">
      <c r="A674" s="8" t="s">
        <v>483</v>
      </c>
      <c r="B674" s="9">
        <f>B675</f>
        <v>136</v>
      </c>
      <c r="C674" s="9">
        <f>C675</f>
        <v>100</v>
      </c>
      <c r="D674" s="10">
        <f>C674/B674*100</f>
        <v>73.5294117647059</v>
      </c>
    </row>
    <row r="675" ht="15" customHeight="1" spans="1:4">
      <c r="A675" s="12" t="s">
        <v>484</v>
      </c>
      <c r="B675" s="9">
        <v>136</v>
      </c>
      <c r="C675" s="9">
        <v>100</v>
      </c>
      <c r="D675" s="10">
        <f>C675/B675*100</f>
        <v>73.5294117647059</v>
      </c>
    </row>
    <row r="676" ht="15" customHeight="1" spans="1:4">
      <c r="A676" s="8" t="s">
        <v>485</v>
      </c>
      <c r="B676" s="9">
        <f>B677+B682+B697+B701+B713+B716+B720+B725+B729+B733+B736+B745+B747</f>
        <v>54754</v>
      </c>
      <c r="C676" s="9">
        <f>C677+C682+C697+C701+C713+C716+C720+C725+C729+C733+C736+C745+C747</f>
        <v>68000</v>
      </c>
      <c r="D676" s="10">
        <f>C676/B676*100</f>
        <v>124.191839865581</v>
      </c>
    </row>
    <row r="677" ht="15" customHeight="1" spans="1:4">
      <c r="A677" s="8" t="s">
        <v>486</v>
      </c>
      <c r="B677" s="9">
        <f>SUM(B678:B681)</f>
        <v>904</v>
      </c>
      <c r="C677" s="9">
        <f>SUM(C678:C681)</f>
        <v>858</v>
      </c>
      <c r="D677" s="10">
        <f>C677/B677*100</f>
        <v>94.9115044247788</v>
      </c>
    </row>
    <row r="678" ht="15" customHeight="1" spans="1:4">
      <c r="A678" s="12" t="s">
        <v>8</v>
      </c>
      <c r="B678" s="9">
        <v>248</v>
      </c>
      <c r="C678" s="9">
        <v>225</v>
      </c>
      <c r="D678" s="10">
        <f>C678/B678*100</f>
        <v>90.7258064516129</v>
      </c>
    </row>
    <row r="679" ht="15" customHeight="1" spans="1:4">
      <c r="A679" s="12" t="s">
        <v>9</v>
      </c>
      <c r="B679" s="9">
        <v>0</v>
      </c>
      <c r="C679" s="9">
        <v>0</v>
      </c>
      <c r="D679" s="10"/>
    </row>
    <row r="680" ht="15" customHeight="1" spans="1:4">
      <c r="A680" s="12" t="s">
        <v>10</v>
      </c>
      <c r="B680" s="9">
        <v>0</v>
      </c>
      <c r="C680" s="9">
        <v>0</v>
      </c>
      <c r="D680" s="10"/>
    </row>
    <row r="681" ht="15" customHeight="1" spans="1:4">
      <c r="A681" s="12" t="s">
        <v>487</v>
      </c>
      <c r="B681" s="9">
        <v>656</v>
      </c>
      <c r="C681" s="9">
        <v>633</v>
      </c>
      <c r="D681" s="10">
        <f>C681/B681*100</f>
        <v>96.4939024390244</v>
      </c>
    </row>
    <row r="682" ht="15" customHeight="1" spans="1:4">
      <c r="A682" s="8" t="s">
        <v>488</v>
      </c>
      <c r="B682" s="9">
        <f>SUM(B683:B696)</f>
        <v>7399</v>
      </c>
      <c r="C682" s="9">
        <f>SUM(C683:C696)</f>
        <v>11201</v>
      </c>
      <c r="D682" s="10">
        <f>C682/B682*100</f>
        <v>151.385322340857</v>
      </c>
    </row>
    <row r="683" ht="15" customHeight="1" spans="1:4">
      <c r="A683" s="12" t="s">
        <v>489</v>
      </c>
      <c r="B683" s="9">
        <v>5989</v>
      </c>
      <c r="C683" s="9">
        <v>8551</v>
      </c>
      <c r="D683" s="10">
        <f>C683/B683*100</f>
        <v>142.77842711638</v>
      </c>
    </row>
    <row r="684" ht="15" customHeight="1" spans="1:4">
      <c r="A684" s="12" t="s">
        <v>490</v>
      </c>
      <c r="B684" s="9">
        <v>1410</v>
      </c>
      <c r="C684" s="9">
        <v>2650</v>
      </c>
      <c r="D684" s="10">
        <f>C684/B684*100</f>
        <v>187.943262411348</v>
      </c>
    </row>
    <row r="685" ht="15" customHeight="1" spans="1:4">
      <c r="A685" s="12" t="s">
        <v>491</v>
      </c>
      <c r="B685" s="9">
        <v>0</v>
      </c>
      <c r="C685" s="9">
        <v>0</v>
      </c>
      <c r="D685" s="10"/>
    </row>
    <row r="686" ht="15" customHeight="1" spans="1:4">
      <c r="A686" s="12" t="s">
        <v>492</v>
      </c>
      <c r="B686" s="9">
        <v>0</v>
      </c>
      <c r="C686" s="9">
        <v>0</v>
      </c>
      <c r="D686" s="10"/>
    </row>
    <row r="687" ht="15" customHeight="1" spans="1:4">
      <c r="A687" s="12" t="s">
        <v>493</v>
      </c>
      <c r="B687" s="9">
        <v>0</v>
      </c>
      <c r="C687" s="9">
        <v>0</v>
      </c>
      <c r="D687" s="10"/>
    </row>
    <row r="688" ht="15" customHeight="1" spans="1:4">
      <c r="A688" s="12" t="s">
        <v>494</v>
      </c>
      <c r="B688" s="9">
        <v>0</v>
      </c>
      <c r="C688" s="9">
        <v>0</v>
      </c>
      <c r="D688" s="10"/>
    </row>
    <row r="689" ht="15" customHeight="1" spans="1:4">
      <c r="A689" s="12" t="s">
        <v>495</v>
      </c>
      <c r="B689" s="9">
        <v>0</v>
      </c>
      <c r="C689" s="9">
        <v>0</v>
      </c>
      <c r="D689" s="10"/>
    </row>
    <row r="690" ht="15" customHeight="1" spans="1:4">
      <c r="A690" s="12" t="s">
        <v>496</v>
      </c>
      <c r="B690" s="9">
        <v>0</v>
      </c>
      <c r="C690" s="9">
        <v>0</v>
      </c>
      <c r="D690" s="10"/>
    </row>
    <row r="691" ht="15" customHeight="1" spans="1:4">
      <c r="A691" s="12" t="s">
        <v>497</v>
      </c>
      <c r="B691" s="9">
        <v>0</v>
      </c>
      <c r="C691" s="9">
        <v>0</v>
      </c>
      <c r="D691" s="10"/>
    </row>
    <row r="692" ht="15" customHeight="1" spans="1:4">
      <c r="A692" s="12" t="s">
        <v>498</v>
      </c>
      <c r="B692" s="9">
        <v>0</v>
      </c>
      <c r="C692" s="9">
        <v>0</v>
      </c>
      <c r="D692" s="10"/>
    </row>
    <row r="693" ht="15" customHeight="1" spans="1:4">
      <c r="A693" s="12" t="s">
        <v>499</v>
      </c>
      <c r="B693" s="9">
        <v>0</v>
      </c>
      <c r="C693" s="9">
        <v>0</v>
      </c>
      <c r="D693" s="10"/>
    </row>
    <row r="694" ht="15" customHeight="1" spans="1:4">
      <c r="A694" s="12" t="s">
        <v>500</v>
      </c>
      <c r="B694" s="9">
        <v>0</v>
      </c>
      <c r="C694" s="9">
        <v>0</v>
      </c>
      <c r="D694" s="10"/>
    </row>
    <row r="695" ht="15" customHeight="1" spans="1:4">
      <c r="A695" s="12" t="s">
        <v>501</v>
      </c>
      <c r="B695" s="9">
        <v>0</v>
      </c>
      <c r="C695" s="9">
        <v>0</v>
      </c>
      <c r="D695" s="10"/>
    </row>
    <row r="696" ht="15" customHeight="1" spans="1:4">
      <c r="A696" s="12" t="s">
        <v>502</v>
      </c>
      <c r="B696" s="9">
        <v>0</v>
      </c>
      <c r="C696" s="9">
        <v>0</v>
      </c>
      <c r="D696" s="10"/>
    </row>
    <row r="697" ht="15" customHeight="1" spans="1:4">
      <c r="A697" s="8" t="s">
        <v>503</v>
      </c>
      <c r="B697" s="9">
        <f>SUM(B698:B700)</f>
        <v>5382</v>
      </c>
      <c r="C697" s="9">
        <f>SUM(C698:C700)</f>
        <v>7284</v>
      </c>
      <c r="D697" s="10">
        <f t="shared" ref="D697:D708" si="9">C697/B697*100</f>
        <v>135.340022296544</v>
      </c>
    </row>
    <row r="698" ht="15" customHeight="1" spans="1:4">
      <c r="A698" s="12" t="s">
        <v>504</v>
      </c>
      <c r="B698" s="9">
        <v>1297</v>
      </c>
      <c r="C698" s="9">
        <v>1320</v>
      </c>
      <c r="D698" s="10">
        <f>C698/B698*100</f>
        <v>101.7733230532</v>
      </c>
    </row>
    <row r="699" ht="15" customHeight="1" spans="1:4">
      <c r="A699" s="12" t="s">
        <v>505</v>
      </c>
      <c r="B699" s="9">
        <v>3049</v>
      </c>
      <c r="C699" s="9">
        <v>4369</v>
      </c>
      <c r="D699" s="10">
        <f>C699/B699*100</f>
        <v>143.29288291243</v>
      </c>
    </row>
    <row r="700" ht="15" customHeight="1" spans="1:4">
      <c r="A700" s="12" t="s">
        <v>506</v>
      </c>
      <c r="B700" s="9">
        <v>1036</v>
      </c>
      <c r="C700" s="9">
        <v>1595</v>
      </c>
      <c r="D700" s="10">
        <f>C700/B700*100</f>
        <v>153.957528957529</v>
      </c>
    </row>
    <row r="701" ht="15" customHeight="1" spans="1:4">
      <c r="A701" s="8" t="s">
        <v>507</v>
      </c>
      <c r="B701" s="9">
        <f>SUM(B702:B712)</f>
        <v>16434</v>
      </c>
      <c r="C701" s="9">
        <f>SUM(C702:C712)</f>
        <v>18501</v>
      </c>
      <c r="D701" s="10">
        <f>C701/B701*100</f>
        <v>112.577583059511</v>
      </c>
    </row>
    <row r="702" ht="15" customHeight="1" spans="1:4">
      <c r="A702" s="12" t="s">
        <v>508</v>
      </c>
      <c r="B702" s="9">
        <v>2400</v>
      </c>
      <c r="C702" s="9">
        <v>2485</v>
      </c>
      <c r="D702" s="10">
        <f>C702/B702*100</f>
        <v>103.541666666667</v>
      </c>
    </row>
    <row r="703" ht="15" customHeight="1" spans="1:4">
      <c r="A703" s="12" t="s">
        <v>509</v>
      </c>
      <c r="B703" s="9">
        <v>665</v>
      </c>
      <c r="C703" s="9">
        <v>690</v>
      </c>
      <c r="D703" s="10">
        <f>C703/B703*100</f>
        <v>103.759398496241</v>
      </c>
    </row>
    <row r="704" ht="15" customHeight="1" spans="1:4">
      <c r="A704" s="12" t="s">
        <v>510</v>
      </c>
      <c r="B704" s="9">
        <v>1743</v>
      </c>
      <c r="C704" s="9">
        <v>1785</v>
      </c>
      <c r="D704" s="10">
        <f>C704/B704*100</f>
        <v>102.409638554217</v>
      </c>
    </row>
    <row r="705" ht="15" customHeight="1" spans="1:4">
      <c r="A705" s="12" t="s">
        <v>511</v>
      </c>
      <c r="B705" s="9">
        <v>0</v>
      </c>
      <c r="C705" s="9">
        <v>0</v>
      </c>
      <c r="D705" s="10"/>
    </row>
    <row r="706" ht="15" customHeight="1" spans="1:4">
      <c r="A706" s="12" t="s">
        <v>512</v>
      </c>
      <c r="B706" s="9">
        <v>0</v>
      </c>
      <c r="C706" s="9">
        <v>0</v>
      </c>
      <c r="D706" s="10"/>
    </row>
    <row r="707" ht="15" customHeight="1" spans="1:4">
      <c r="A707" s="12" t="s">
        <v>513</v>
      </c>
      <c r="B707" s="9">
        <v>0</v>
      </c>
      <c r="C707" s="9">
        <v>0</v>
      </c>
      <c r="D707" s="10"/>
    </row>
    <row r="708" ht="15" customHeight="1" spans="1:4">
      <c r="A708" s="12" t="s">
        <v>514</v>
      </c>
      <c r="B708" s="13">
        <v>0</v>
      </c>
      <c r="C708" s="13">
        <v>0</v>
      </c>
      <c r="D708" s="10"/>
    </row>
    <row r="709" ht="15" customHeight="1" spans="1:4">
      <c r="A709" s="12" t="s">
        <v>515</v>
      </c>
      <c r="B709" s="9">
        <v>5209</v>
      </c>
      <c r="C709" s="9">
        <v>6780</v>
      </c>
      <c r="D709" s="10">
        <f t="shared" ref="D709:D724" si="10">C709/B709*100</f>
        <v>130.159339604531</v>
      </c>
    </row>
    <row r="710" ht="15" customHeight="1" spans="1:4">
      <c r="A710" s="12" t="s">
        <v>516</v>
      </c>
      <c r="B710" s="11">
        <v>3820</v>
      </c>
      <c r="C710" s="11">
        <v>3820</v>
      </c>
      <c r="D710" s="10">
        <f>C710/B710*100</f>
        <v>100</v>
      </c>
    </row>
    <row r="711" ht="15" customHeight="1" spans="1:4">
      <c r="A711" s="12" t="s">
        <v>517</v>
      </c>
      <c r="B711" s="9">
        <v>51</v>
      </c>
      <c r="C711" s="9">
        <v>51</v>
      </c>
      <c r="D711" s="10">
        <f>C711/B711*100</f>
        <v>100</v>
      </c>
    </row>
    <row r="712" ht="15" customHeight="1" spans="1:4">
      <c r="A712" s="12" t="s">
        <v>518</v>
      </c>
      <c r="B712" s="9">
        <v>2546</v>
      </c>
      <c r="C712" s="9">
        <v>2890</v>
      </c>
      <c r="D712" s="10">
        <f>C712/B712*100</f>
        <v>113.511390416339</v>
      </c>
    </row>
    <row r="713" ht="15" customHeight="1" spans="1:4">
      <c r="A713" s="8" t="s">
        <v>519</v>
      </c>
      <c r="B713" s="9">
        <f>SUM(B714:B715)</f>
        <v>5</v>
      </c>
      <c r="C713" s="9">
        <f>SUM(C714:C715)</f>
        <v>5</v>
      </c>
      <c r="D713" s="10">
        <f>C713/B713*100</f>
        <v>100</v>
      </c>
    </row>
    <row r="714" ht="15" customHeight="1" spans="1:4">
      <c r="A714" s="12" t="s">
        <v>520</v>
      </c>
      <c r="B714" s="9">
        <v>5</v>
      </c>
      <c r="C714" s="9">
        <v>5</v>
      </c>
      <c r="D714" s="10">
        <f>C714/B714*100</f>
        <v>100</v>
      </c>
    </row>
    <row r="715" ht="15" customHeight="1" spans="1:4">
      <c r="A715" s="12" t="s">
        <v>521</v>
      </c>
      <c r="B715" s="9">
        <v>0</v>
      </c>
      <c r="C715" s="9">
        <v>0</v>
      </c>
      <c r="D715" s="10"/>
    </row>
    <row r="716" ht="15" customHeight="1" spans="1:4">
      <c r="A716" s="8" t="s">
        <v>522</v>
      </c>
      <c r="B716" s="9">
        <f>SUM(B717:B719)</f>
        <v>3233</v>
      </c>
      <c r="C716" s="9">
        <f>SUM(C717:C719)</f>
        <v>3785</v>
      </c>
      <c r="D716" s="10">
        <f>C716/B716*100</f>
        <v>117.073925146922</v>
      </c>
    </row>
    <row r="717" ht="15" customHeight="1" spans="1:4">
      <c r="A717" s="12" t="s">
        <v>523</v>
      </c>
      <c r="B717" s="9">
        <v>0</v>
      </c>
      <c r="C717" s="9">
        <v>0</v>
      </c>
      <c r="D717" s="10"/>
    </row>
    <row r="718" ht="15" customHeight="1" spans="1:4">
      <c r="A718" s="12" t="s">
        <v>524</v>
      </c>
      <c r="B718" s="9">
        <v>2994</v>
      </c>
      <c r="C718" s="9">
        <v>3520</v>
      </c>
      <c r="D718" s="10">
        <f>C718/B718*100</f>
        <v>117.568470273881</v>
      </c>
    </row>
    <row r="719" ht="15" customHeight="1" spans="1:4">
      <c r="A719" s="12" t="s">
        <v>525</v>
      </c>
      <c r="B719" s="9">
        <v>239</v>
      </c>
      <c r="C719" s="9">
        <v>265</v>
      </c>
      <c r="D719" s="10">
        <f>C719/B719*100</f>
        <v>110.878661087866</v>
      </c>
    </row>
    <row r="720" ht="15" customHeight="1" spans="1:4">
      <c r="A720" s="8" t="s">
        <v>526</v>
      </c>
      <c r="B720" s="9">
        <f>SUM(B721:B724)</f>
        <v>10597</v>
      </c>
      <c r="C720" s="9">
        <f>SUM(C721:C724)</f>
        <v>11840</v>
      </c>
      <c r="D720" s="10">
        <f>C720/B720*100</f>
        <v>111.729734830612</v>
      </c>
    </row>
    <row r="721" ht="15" customHeight="1" spans="1:4">
      <c r="A721" s="12" t="s">
        <v>527</v>
      </c>
      <c r="B721" s="9">
        <v>1742</v>
      </c>
      <c r="C721" s="9">
        <v>2000</v>
      </c>
      <c r="D721" s="10">
        <f>C721/B721*100</f>
        <v>114.810562571757</v>
      </c>
    </row>
    <row r="722" ht="15" customHeight="1" spans="1:4">
      <c r="A722" s="12" t="s">
        <v>528</v>
      </c>
      <c r="B722" s="9">
        <v>8855</v>
      </c>
      <c r="C722" s="9">
        <v>9840</v>
      </c>
      <c r="D722" s="10">
        <f>C722/B722*100</f>
        <v>111.123658949746</v>
      </c>
    </row>
    <row r="723" ht="15" customHeight="1" spans="1:4">
      <c r="A723" s="12" t="s">
        <v>529</v>
      </c>
      <c r="B723" s="9">
        <v>0</v>
      </c>
      <c r="C723" s="9">
        <v>0</v>
      </c>
      <c r="D723" s="10"/>
    </row>
    <row r="724" ht="15" customHeight="1" spans="1:4">
      <c r="A724" s="12" t="s">
        <v>530</v>
      </c>
      <c r="B724" s="9">
        <v>0</v>
      </c>
      <c r="C724" s="9">
        <v>0</v>
      </c>
      <c r="D724" s="10"/>
    </row>
    <row r="725" ht="15" customHeight="1" spans="1:4">
      <c r="A725" s="8" t="s">
        <v>531</v>
      </c>
      <c r="B725" s="9">
        <f>SUM(B726:B728)</f>
        <v>6452</v>
      </c>
      <c r="C725" s="9">
        <f>SUM(C726:C728)</f>
        <v>8653</v>
      </c>
      <c r="D725" s="10">
        <f t="shared" ref="D725:D742" si="11">C725/B725*100</f>
        <v>134.113453192808</v>
      </c>
    </row>
    <row r="726" ht="15" customHeight="1" spans="1:4">
      <c r="A726" s="12" t="s">
        <v>532</v>
      </c>
      <c r="B726" s="9">
        <v>53</v>
      </c>
      <c r="C726" s="9">
        <v>53</v>
      </c>
      <c r="D726" s="10">
        <f>C726/B726*100</f>
        <v>100</v>
      </c>
    </row>
    <row r="727" ht="15" customHeight="1" spans="1:4">
      <c r="A727" s="12" t="s">
        <v>533</v>
      </c>
      <c r="B727" s="9">
        <v>6337</v>
      </c>
      <c r="C727" s="9">
        <v>8500</v>
      </c>
      <c r="D727" s="10">
        <f>C727/B727*100</f>
        <v>134.132870443427</v>
      </c>
    </row>
    <row r="728" ht="15" customHeight="1" spans="1:4">
      <c r="A728" s="12" t="s">
        <v>534</v>
      </c>
      <c r="B728" s="9">
        <v>62</v>
      </c>
      <c r="C728" s="9">
        <v>100</v>
      </c>
      <c r="D728" s="10">
        <f>C728/B728*100</f>
        <v>161.290322580645</v>
      </c>
    </row>
    <row r="729" ht="15" customHeight="1" spans="1:4">
      <c r="A729" s="8" t="s">
        <v>535</v>
      </c>
      <c r="B729" s="9">
        <f>SUM(B730:B732)</f>
        <v>1119</v>
      </c>
      <c r="C729" s="9">
        <f>SUM(C730:C732)</f>
        <v>2400</v>
      </c>
      <c r="D729" s="10">
        <f>C729/B729*100</f>
        <v>214.477211796247</v>
      </c>
    </row>
    <row r="730" ht="15" customHeight="1" spans="1:4">
      <c r="A730" s="12" t="s">
        <v>536</v>
      </c>
      <c r="B730" s="9">
        <v>766</v>
      </c>
      <c r="C730" s="9">
        <v>2000</v>
      </c>
      <c r="D730" s="10">
        <f>C730/B730*100</f>
        <v>261.096605744125</v>
      </c>
    </row>
    <row r="731" ht="15" customHeight="1" spans="1:4">
      <c r="A731" s="12" t="s">
        <v>537</v>
      </c>
      <c r="B731" s="9">
        <v>0</v>
      </c>
      <c r="C731" s="9">
        <v>0</v>
      </c>
      <c r="D731" s="10"/>
    </row>
    <row r="732" ht="15" customHeight="1" spans="1:4">
      <c r="A732" s="12" t="s">
        <v>538</v>
      </c>
      <c r="B732" s="9">
        <v>353</v>
      </c>
      <c r="C732" s="9">
        <v>400</v>
      </c>
      <c r="D732" s="10">
        <f>C732/B732*100</f>
        <v>113.314447592068</v>
      </c>
    </row>
    <row r="733" ht="15" customHeight="1" spans="1:4">
      <c r="A733" s="8" t="s">
        <v>539</v>
      </c>
      <c r="B733" s="9">
        <f>SUM(B734:B735)</f>
        <v>158</v>
      </c>
      <c r="C733" s="9">
        <f>SUM(C734:C735)</f>
        <v>342</v>
      </c>
      <c r="D733" s="10">
        <f>C733/B733*100</f>
        <v>216.455696202532</v>
      </c>
    </row>
    <row r="734" ht="15" customHeight="1" spans="1:4">
      <c r="A734" s="12" t="s">
        <v>540</v>
      </c>
      <c r="B734" s="9">
        <v>158</v>
      </c>
      <c r="C734" s="9">
        <v>342</v>
      </c>
      <c r="D734" s="10">
        <f>C734/B734*100</f>
        <v>216.455696202532</v>
      </c>
    </row>
    <row r="735" ht="15" customHeight="1" spans="1:4">
      <c r="A735" s="12" t="s">
        <v>541</v>
      </c>
      <c r="B735" s="9">
        <v>0</v>
      </c>
      <c r="C735" s="9">
        <v>0</v>
      </c>
      <c r="D735" s="10"/>
    </row>
    <row r="736" ht="15" customHeight="1" spans="1:4">
      <c r="A736" s="8" t="s">
        <v>542</v>
      </c>
      <c r="B736" s="9">
        <f>SUM(B737:B744)</f>
        <v>647</v>
      </c>
      <c r="C736" s="9">
        <f>SUM(C737:C744)</f>
        <v>631</v>
      </c>
      <c r="D736" s="10">
        <f>C736/B736*100</f>
        <v>97.5270479134467</v>
      </c>
    </row>
    <row r="737" ht="15" customHeight="1" spans="1:4">
      <c r="A737" s="12" t="s">
        <v>8</v>
      </c>
      <c r="B737" s="9">
        <v>80</v>
      </c>
      <c r="C737" s="9">
        <v>75</v>
      </c>
      <c r="D737" s="10">
        <f>C737/B737*100</f>
        <v>93.75</v>
      </c>
    </row>
    <row r="738" ht="15" customHeight="1" spans="1:4">
      <c r="A738" s="12" t="s">
        <v>9</v>
      </c>
      <c r="B738" s="9">
        <v>31</v>
      </c>
      <c r="C738" s="9">
        <v>26</v>
      </c>
      <c r="D738" s="10">
        <f>C738/B738*100</f>
        <v>83.8709677419355</v>
      </c>
    </row>
    <row r="739" ht="15" customHeight="1" spans="1:4">
      <c r="A739" s="12" t="s">
        <v>10</v>
      </c>
      <c r="B739" s="9">
        <v>0</v>
      </c>
      <c r="C739" s="9">
        <v>0</v>
      </c>
      <c r="D739" s="10"/>
    </row>
    <row r="740" ht="15" customHeight="1" spans="1:4">
      <c r="A740" s="12" t="s">
        <v>49</v>
      </c>
      <c r="B740" s="9">
        <v>0</v>
      </c>
      <c r="C740" s="9">
        <v>0</v>
      </c>
      <c r="D740" s="10"/>
    </row>
    <row r="741" ht="15" customHeight="1" spans="1:4">
      <c r="A741" s="12" t="s">
        <v>543</v>
      </c>
      <c r="B741" s="9">
        <v>27</v>
      </c>
      <c r="C741" s="9">
        <v>25</v>
      </c>
      <c r="D741" s="10">
        <f>C741/B741*100</f>
        <v>92.5925925925926</v>
      </c>
    </row>
    <row r="742" ht="15" customHeight="1" spans="1:4">
      <c r="A742" s="12" t="s">
        <v>544</v>
      </c>
      <c r="B742" s="9">
        <v>0</v>
      </c>
      <c r="C742" s="9">
        <v>0</v>
      </c>
      <c r="D742" s="10"/>
    </row>
    <row r="743" ht="15" customHeight="1" spans="1:4">
      <c r="A743" s="12" t="s">
        <v>17</v>
      </c>
      <c r="B743" s="9">
        <v>312</v>
      </c>
      <c r="C743" s="9">
        <v>300</v>
      </c>
      <c r="D743" s="10">
        <f t="shared" ref="D743:D780" si="12">C743/B743*100</f>
        <v>96.1538461538462</v>
      </c>
    </row>
    <row r="744" ht="15" customHeight="1" spans="1:4">
      <c r="A744" s="12" t="s">
        <v>545</v>
      </c>
      <c r="B744" s="9">
        <v>197</v>
      </c>
      <c r="C744" s="9">
        <v>205</v>
      </c>
      <c r="D744" s="10">
        <f>C744/B744*100</f>
        <v>104.060913705584</v>
      </c>
    </row>
    <row r="745" ht="15" customHeight="1" spans="1:4">
      <c r="A745" s="8" t="s">
        <v>546</v>
      </c>
      <c r="B745" s="9">
        <f>B746</f>
        <v>808</v>
      </c>
      <c r="C745" s="9">
        <f>C746</f>
        <v>900</v>
      </c>
      <c r="D745" s="10">
        <f>C745/B745*100</f>
        <v>111.386138613861</v>
      </c>
    </row>
    <row r="746" ht="15" customHeight="1" spans="1:4">
      <c r="A746" s="12" t="s">
        <v>547</v>
      </c>
      <c r="B746" s="9">
        <v>808</v>
      </c>
      <c r="C746" s="9">
        <v>900</v>
      </c>
      <c r="D746" s="10">
        <f>C746/B746*100</f>
        <v>111.386138613861</v>
      </c>
    </row>
    <row r="747" ht="15" customHeight="1" spans="1:4">
      <c r="A747" s="8" t="s">
        <v>548</v>
      </c>
      <c r="B747" s="9">
        <f>B748</f>
        <v>1616</v>
      </c>
      <c r="C747" s="9">
        <f>C748</f>
        <v>1600</v>
      </c>
      <c r="D747" s="10">
        <f>C747/B747*100</f>
        <v>99.009900990099</v>
      </c>
    </row>
    <row r="748" ht="15" customHeight="1" spans="1:4">
      <c r="A748" s="12" t="s">
        <v>549</v>
      </c>
      <c r="B748" s="9">
        <v>1616</v>
      </c>
      <c r="C748" s="9">
        <v>1600</v>
      </c>
      <c r="D748" s="10">
        <f>C748/B748*100</f>
        <v>99.009900990099</v>
      </c>
    </row>
    <row r="749" ht="15" customHeight="1" spans="1:4">
      <c r="A749" s="8" t="s">
        <v>550</v>
      </c>
      <c r="B749" s="9">
        <f>B750+B760+B764+B773+B780+B787+B793+B796+B799+B801+B803+B809+B811+B813+B824</f>
        <v>13290</v>
      </c>
      <c r="C749" s="9">
        <f>C750+C760+C764+C773+C780+C787+C793+C796+C799+C801+C803+C809+C811+C813+C824</f>
        <v>4381</v>
      </c>
      <c r="D749" s="10">
        <f>C749/B749*100</f>
        <v>32.9646350639579</v>
      </c>
    </row>
    <row r="750" ht="15" customHeight="1" spans="1:4">
      <c r="A750" s="8" t="s">
        <v>551</v>
      </c>
      <c r="B750" s="9">
        <f>SUM(B751:B759)</f>
        <v>226</v>
      </c>
      <c r="C750" s="9">
        <f>SUM(C751:C759)</f>
        <v>195</v>
      </c>
      <c r="D750" s="10">
        <f>C750/B750*100</f>
        <v>86.283185840708</v>
      </c>
    </row>
    <row r="751" ht="15" customHeight="1" spans="1:4">
      <c r="A751" s="12" t="s">
        <v>8</v>
      </c>
      <c r="B751" s="9">
        <v>0</v>
      </c>
      <c r="C751" s="9">
        <v>0</v>
      </c>
      <c r="D751" s="10"/>
    </row>
    <row r="752" ht="15" customHeight="1" spans="1:4">
      <c r="A752" s="12" t="s">
        <v>9</v>
      </c>
      <c r="B752" s="9">
        <v>19</v>
      </c>
      <c r="C752" s="9">
        <v>15</v>
      </c>
      <c r="D752" s="10">
        <f>C752/B752*100</f>
        <v>78.9473684210526</v>
      </c>
    </row>
    <row r="753" ht="15" customHeight="1" spans="1:4">
      <c r="A753" s="12" t="s">
        <v>10</v>
      </c>
      <c r="B753" s="9">
        <v>0</v>
      </c>
      <c r="C753" s="9">
        <v>0</v>
      </c>
      <c r="D753" s="10"/>
    </row>
    <row r="754" ht="15" customHeight="1" spans="1:4">
      <c r="A754" s="12" t="s">
        <v>552</v>
      </c>
      <c r="B754" s="9">
        <v>0</v>
      </c>
      <c r="C754" s="9">
        <v>0</v>
      </c>
      <c r="D754" s="10"/>
    </row>
    <row r="755" ht="15" customHeight="1" spans="1:4">
      <c r="A755" s="12" t="s">
        <v>553</v>
      </c>
      <c r="B755" s="9">
        <v>0</v>
      </c>
      <c r="C755" s="9">
        <v>0</v>
      </c>
      <c r="D755" s="10"/>
    </row>
    <row r="756" ht="15" customHeight="1" spans="1:4">
      <c r="A756" s="12" t="s">
        <v>554</v>
      </c>
      <c r="B756" s="9">
        <v>0</v>
      </c>
      <c r="C756" s="9">
        <v>0</v>
      </c>
      <c r="D756" s="10"/>
    </row>
    <row r="757" ht="15" customHeight="1" spans="1:4">
      <c r="A757" s="12" t="s">
        <v>555</v>
      </c>
      <c r="B757" s="9">
        <v>0</v>
      </c>
      <c r="C757" s="9">
        <v>0</v>
      </c>
      <c r="D757" s="10"/>
    </row>
    <row r="758" ht="15" customHeight="1" spans="1:4">
      <c r="A758" s="12" t="s">
        <v>556</v>
      </c>
      <c r="B758" s="9">
        <v>0</v>
      </c>
      <c r="C758" s="9">
        <v>0</v>
      </c>
      <c r="D758" s="10"/>
    </row>
    <row r="759" ht="15" customHeight="1" spans="1:4">
      <c r="A759" s="12" t="s">
        <v>557</v>
      </c>
      <c r="B759" s="9">
        <v>207</v>
      </c>
      <c r="C759" s="9">
        <v>180</v>
      </c>
      <c r="D759" s="10">
        <f>C759/B759*100</f>
        <v>86.9565217391304</v>
      </c>
    </row>
    <row r="760" ht="15" customHeight="1" spans="1:4">
      <c r="A760" s="8" t="s">
        <v>558</v>
      </c>
      <c r="B760" s="9">
        <f>SUM(B761:B763)</f>
        <v>48</v>
      </c>
      <c r="C760" s="9">
        <f>SUM(C761:C763)</f>
        <v>45</v>
      </c>
      <c r="D760" s="10">
        <f>C760/B760*100</f>
        <v>93.75</v>
      </c>
    </row>
    <row r="761" ht="15" customHeight="1" spans="1:4">
      <c r="A761" s="12" t="s">
        <v>559</v>
      </c>
      <c r="B761" s="9">
        <v>0</v>
      </c>
      <c r="C761" s="9">
        <v>0</v>
      </c>
      <c r="D761" s="10"/>
    </row>
    <row r="762" ht="15" customHeight="1" spans="1:4">
      <c r="A762" s="12" t="s">
        <v>560</v>
      </c>
      <c r="B762" s="9">
        <v>0</v>
      </c>
      <c r="C762" s="9">
        <v>0</v>
      </c>
      <c r="D762" s="10"/>
    </row>
    <row r="763" ht="15" customHeight="1" spans="1:4">
      <c r="A763" s="12" t="s">
        <v>561</v>
      </c>
      <c r="B763" s="9">
        <v>48</v>
      </c>
      <c r="C763" s="9">
        <v>45</v>
      </c>
      <c r="D763" s="10">
        <f>C763/B763*100</f>
        <v>93.75</v>
      </c>
    </row>
    <row r="764" ht="15" customHeight="1" spans="1:4">
      <c r="A764" s="8" t="s">
        <v>562</v>
      </c>
      <c r="B764" s="9">
        <f>SUM(B765:B772)</f>
        <v>10539</v>
      </c>
      <c r="C764" s="9">
        <f>SUM(C765:C772)</f>
        <v>3255</v>
      </c>
      <c r="D764" s="10">
        <f>C764/B764*100</f>
        <v>30.8852832337034</v>
      </c>
    </row>
    <row r="765" ht="15" customHeight="1" spans="1:4">
      <c r="A765" s="12" t="s">
        <v>563</v>
      </c>
      <c r="B765" s="9">
        <v>6072</v>
      </c>
      <c r="C765" s="9">
        <v>1540</v>
      </c>
      <c r="D765" s="10">
        <f>C765/B765*100</f>
        <v>25.3623188405797</v>
      </c>
    </row>
    <row r="766" ht="15" customHeight="1" spans="1:4">
      <c r="A766" s="12" t="s">
        <v>564</v>
      </c>
      <c r="B766" s="9">
        <v>2499</v>
      </c>
      <c r="C766" s="9">
        <v>839</v>
      </c>
      <c r="D766" s="10">
        <f>C766/B766*100</f>
        <v>33.5734293717487</v>
      </c>
    </row>
    <row r="767" ht="15" customHeight="1" spans="1:4">
      <c r="A767" s="12" t="s">
        <v>565</v>
      </c>
      <c r="B767" s="9">
        <v>0</v>
      </c>
      <c r="C767" s="9">
        <v>0</v>
      </c>
      <c r="D767" s="10"/>
    </row>
    <row r="768" ht="15" customHeight="1" spans="1:4">
      <c r="A768" s="12" t="s">
        <v>566</v>
      </c>
      <c r="B768" s="9">
        <v>0</v>
      </c>
      <c r="C768" s="9">
        <v>0</v>
      </c>
      <c r="D768" s="10"/>
    </row>
    <row r="769" ht="15" customHeight="1" spans="1:4">
      <c r="A769" s="12" t="s">
        <v>567</v>
      </c>
      <c r="B769" s="9">
        <v>0</v>
      </c>
      <c r="C769" s="9">
        <v>0</v>
      </c>
      <c r="D769" s="10"/>
    </row>
    <row r="770" ht="15" customHeight="1" spans="1:4">
      <c r="A770" s="12" t="s">
        <v>568</v>
      </c>
      <c r="B770" s="9">
        <v>0</v>
      </c>
      <c r="C770" s="9">
        <v>0</v>
      </c>
      <c r="D770" s="10"/>
    </row>
    <row r="771" ht="15" customHeight="1" spans="1:4">
      <c r="A771" s="12" t="s">
        <v>569</v>
      </c>
      <c r="B771" s="9">
        <v>0</v>
      </c>
      <c r="C771" s="9">
        <v>0</v>
      </c>
      <c r="D771" s="10"/>
    </row>
    <row r="772" ht="15" customHeight="1" spans="1:4">
      <c r="A772" s="12" t="s">
        <v>570</v>
      </c>
      <c r="B772" s="9">
        <v>1968</v>
      </c>
      <c r="C772" s="9">
        <v>876</v>
      </c>
      <c r="D772" s="10">
        <f>C772/B772*100</f>
        <v>44.5121951219512</v>
      </c>
    </row>
    <row r="773" ht="15" customHeight="1" spans="1:4">
      <c r="A773" s="8" t="s">
        <v>571</v>
      </c>
      <c r="B773" s="9">
        <f>SUM(B774:B779)</f>
        <v>2426</v>
      </c>
      <c r="C773" s="9">
        <f>SUM(C774:C779)</f>
        <v>835</v>
      </c>
      <c r="D773" s="10">
        <f>C773/B773*100</f>
        <v>34.4187963726298</v>
      </c>
    </row>
    <row r="774" ht="15" customHeight="1" spans="1:4">
      <c r="A774" s="12" t="s">
        <v>572</v>
      </c>
      <c r="B774" s="9">
        <v>0</v>
      </c>
      <c r="C774" s="9">
        <v>0</v>
      </c>
      <c r="D774" s="10"/>
    </row>
    <row r="775" ht="15" customHeight="1" spans="1:4">
      <c r="A775" s="12" t="s">
        <v>573</v>
      </c>
      <c r="B775" s="9">
        <v>2408</v>
      </c>
      <c r="C775" s="9">
        <v>820</v>
      </c>
      <c r="D775" s="10">
        <f>C775/B775*100</f>
        <v>34.0531561461794</v>
      </c>
    </row>
    <row r="776" ht="15" customHeight="1" spans="1:4">
      <c r="A776" s="12" t="s">
        <v>574</v>
      </c>
      <c r="B776" s="13">
        <v>0</v>
      </c>
      <c r="C776" s="13">
        <v>0</v>
      </c>
      <c r="D776" s="10"/>
    </row>
    <row r="777" ht="15" customHeight="1" spans="1:4">
      <c r="A777" s="12" t="s">
        <v>575</v>
      </c>
      <c r="B777" s="9">
        <v>0</v>
      </c>
      <c r="C777" s="9">
        <v>0</v>
      </c>
      <c r="D777" s="10"/>
    </row>
    <row r="778" ht="15" customHeight="1" spans="1:4">
      <c r="A778" s="12" t="s">
        <v>576</v>
      </c>
      <c r="B778" s="11">
        <v>0</v>
      </c>
      <c r="C778" s="11">
        <v>0</v>
      </c>
      <c r="D778" s="10"/>
    </row>
    <row r="779" ht="15" customHeight="1" spans="1:4">
      <c r="A779" s="12" t="s">
        <v>577</v>
      </c>
      <c r="B779" s="13">
        <v>18</v>
      </c>
      <c r="C779" s="13">
        <v>15</v>
      </c>
      <c r="D779" s="10">
        <f>C779/B779*100</f>
        <v>83.3333333333333</v>
      </c>
    </row>
    <row r="780" ht="15" customHeight="1" spans="1:4">
      <c r="A780" s="8" t="s">
        <v>578</v>
      </c>
      <c r="B780" s="9">
        <f>SUM(B781:B786)</f>
        <v>9</v>
      </c>
      <c r="C780" s="9">
        <f>SUM(C781:C786)</f>
        <v>9</v>
      </c>
      <c r="D780" s="10">
        <f>C780/B780*100</f>
        <v>100</v>
      </c>
    </row>
    <row r="781" ht="15" customHeight="1" spans="1:4">
      <c r="A781" s="12" t="s">
        <v>579</v>
      </c>
      <c r="B781" s="11">
        <v>0</v>
      </c>
      <c r="C781" s="11">
        <v>0</v>
      </c>
      <c r="D781" s="10"/>
    </row>
    <row r="782" ht="15" customHeight="1" spans="1:4">
      <c r="A782" s="12" t="s">
        <v>580</v>
      </c>
      <c r="B782" s="9">
        <v>0</v>
      </c>
      <c r="C782" s="9">
        <v>0</v>
      </c>
      <c r="D782" s="10"/>
    </row>
    <row r="783" ht="15" customHeight="1" spans="1:4">
      <c r="A783" s="12" t="s">
        <v>581</v>
      </c>
      <c r="B783" s="9">
        <v>0</v>
      </c>
      <c r="C783" s="9">
        <v>0</v>
      </c>
      <c r="D783" s="10"/>
    </row>
    <row r="784" ht="15" customHeight="1" spans="1:4">
      <c r="A784" s="12" t="s">
        <v>582</v>
      </c>
      <c r="B784" s="9">
        <v>0</v>
      </c>
      <c r="C784" s="9">
        <v>0</v>
      </c>
      <c r="D784" s="10"/>
    </row>
    <row r="785" ht="15" customHeight="1" spans="1:4">
      <c r="A785" s="12" t="s">
        <v>583</v>
      </c>
      <c r="B785" s="9">
        <v>2</v>
      </c>
      <c r="C785" s="9">
        <v>2</v>
      </c>
      <c r="D785" s="10">
        <f>C785/B785*100</f>
        <v>100</v>
      </c>
    </row>
    <row r="786" ht="15" customHeight="1" spans="1:4">
      <c r="A786" s="12" t="s">
        <v>584</v>
      </c>
      <c r="B786" s="9">
        <v>7</v>
      </c>
      <c r="C786" s="9">
        <v>7</v>
      </c>
      <c r="D786" s="10">
        <f>C786/B786*100</f>
        <v>100</v>
      </c>
    </row>
    <row r="787" ht="15" customHeight="1" spans="1:4">
      <c r="A787" s="8" t="s">
        <v>585</v>
      </c>
      <c r="B787" s="9">
        <f>SUM(B788:B792)</f>
        <v>0</v>
      </c>
      <c r="C787" s="9">
        <f>SUM(C788:C792)</f>
        <v>0</v>
      </c>
      <c r="D787" s="10"/>
    </row>
    <row r="788" ht="15" customHeight="1" spans="1:4">
      <c r="A788" s="12" t="s">
        <v>586</v>
      </c>
      <c r="B788" s="9">
        <v>0</v>
      </c>
      <c r="C788" s="9">
        <v>0</v>
      </c>
      <c r="D788" s="10"/>
    </row>
    <row r="789" ht="15" customHeight="1" spans="1:4">
      <c r="A789" s="12" t="s">
        <v>587</v>
      </c>
      <c r="B789" s="9">
        <v>0</v>
      </c>
      <c r="C789" s="9">
        <v>0</v>
      </c>
      <c r="D789" s="10"/>
    </row>
    <row r="790" ht="15" customHeight="1" spans="1:4">
      <c r="A790" s="12" t="s">
        <v>588</v>
      </c>
      <c r="B790" s="9">
        <v>0</v>
      </c>
      <c r="C790" s="9">
        <v>0</v>
      </c>
      <c r="D790" s="10"/>
    </row>
    <row r="791" ht="15" customHeight="1" spans="1:4">
      <c r="A791" s="12" t="s">
        <v>589</v>
      </c>
      <c r="B791" s="9">
        <v>0</v>
      </c>
      <c r="C791" s="9">
        <v>0</v>
      </c>
      <c r="D791" s="10"/>
    </row>
    <row r="792" ht="15" customHeight="1" spans="1:4">
      <c r="A792" s="12" t="s">
        <v>590</v>
      </c>
      <c r="B792" s="9">
        <v>0</v>
      </c>
      <c r="C792" s="9">
        <v>0</v>
      </c>
      <c r="D792" s="10"/>
    </row>
    <row r="793" ht="15" customHeight="1" spans="1:4">
      <c r="A793" s="8" t="s">
        <v>591</v>
      </c>
      <c r="B793" s="9">
        <f>SUM(B794:B795)</f>
        <v>0</v>
      </c>
      <c r="C793" s="9">
        <f>SUM(C794:C795)</f>
        <v>0</v>
      </c>
      <c r="D793" s="10"/>
    </row>
    <row r="794" ht="15" customHeight="1" spans="1:4">
      <c r="A794" s="12" t="s">
        <v>592</v>
      </c>
      <c r="B794" s="9">
        <v>0</v>
      </c>
      <c r="C794" s="9">
        <v>0</v>
      </c>
      <c r="D794" s="10"/>
    </row>
    <row r="795" ht="15" customHeight="1" spans="1:4">
      <c r="A795" s="12" t="s">
        <v>593</v>
      </c>
      <c r="B795" s="9">
        <v>0</v>
      </c>
      <c r="C795" s="9">
        <v>0</v>
      </c>
      <c r="D795" s="10"/>
    </row>
    <row r="796" ht="15" customHeight="1" spans="1:4">
      <c r="A796" s="8" t="s">
        <v>594</v>
      </c>
      <c r="B796" s="9">
        <f>SUM(B797:B798)</f>
        <v>0</v>
      </c>
      <c r="C796" s="9">
        <f>SUM(C797:C798)</f>
        <v>0</v>
      </c>
      <c r="D796" s="10"/>
    </row>
    <row r="797" ht="15" customHeight="1" spans="1:4">
      <c r="A797" s="12" t="s">
        <v>595</v>
      </c>
      <c r="B797" s="9">
        <v>0</v>
      </c>
      <c r="C797" s="9">
        <v>0</v>
      </c>
      <c r="D797" s="10"/>
    </row>
    <row r="798" ht="15" customHeight="1" spans="1:4">
      <c r="A798" s="12" t="s">
        <v>596</v>
      </c>
      <c r="B798" s="9">
        <v>0</v>
      </c>
      <c r="C798" s="9">
        <v>0</v>
      </c>
      <c r="D798" s="10"/>
    </row>
    <row r="799" ht="15" customHeight="1" spans="1:4">
      <c r="A799" s="8" t="s">
        <v>597</v>
      </c>
      <c r="B799" s="9">
        <f>B800</f>
        <v>0</v>
      </c>
      <c r="C799" s="9">
        <f>C800</f>
        <v>0</v>
      </c>
      <c r="D799" s="10"/>
    </row>
    <row r="800" ht="15" customHeight="1" spans="1:4">
      <c r="A800" s="12" t="s">
        <v>598</v>
      </c>
      <c r="B800" s="9">
        <v>0</v>
      </c>
      <c r="C800" s="9">
        <v>0</v>
      </c>
      <c r="D800" s="10"/>
    </row>
    <row r="801" ht="15" customHeight="1" spans="1:4">
      <c r="A801" s="8" t="s">
        <v>599</v>
      </c>
      <c r="B801" s="9">
        <f>B802</f>
        <v>4</v>
      </c>
      <c r="C801" s="9">
        <f>C802</f>
        <v>4</v>
      </c>
      <c r="D801" s="10">
        <f>C801/B801*100</f>
        <v>100</v>
      </c>
    </row>
    <row r="802" ht="15" customHeight="1" spans="1:4">
      <c r="A802" s="12" t="s">
        <v>600</v>
      </c>
      <c r="B802" s="9">
        <v>4</v>
      </c>
      <c r="C802" s="9">
        <v>4</v>
      </c>
      <c r="D802" s="10">
        <f>C802/B802*100</f>
        <v>100</v>
      </c>
    </row>
    <row r="803" ht="15" customHeight="1" spans="1:4">
      <c r="A803" s="8" t="s">
        <v>601</v>
      </c>
      <c r="B803" s="9">
        <f>SUM(B804:B808)</f>
        <v>38</v>
      </c>
      <c r="C803" s="9">
        <f>SUM(C804:C808)</f>
        <v>38</v>
      </c>
      <c r="D803" s="10">
        <f>C803/B803*100</f>
        <v>100</v>
      </c>
    </row>
    <row r="804" ht="15" customHeight="1" spans="1:4">
      <c r="A804" s="12" t="s">
        <v>602</v>
      </c>
      <c r="B804" s="9">
        <v>0</v>
      </c>
      <c r="C804" s="9">
        <v>0</v>
      </c>
      <c r="D804" s="10"/>
    </row>
    <row r="805" ht="15" customHeight="1" spans="1:4">
      <c r="A805" s="12" t="s">
        <v>603</v>
      </c>
      <c r="B805" s="9">
        <v>0</v>
      </c>
      <c r="C805" s="9">
        <v>0</v>
      </c>
      <c r="D805" s="10"/>
    </row>
    <row r="806" ht="15" customHeight="1" spans="1:4">
      <c r="A806" s="12" t="s">
        <v>604</v>
      </c>
      <c r="B806" s="9">
        <v>0</v>
      </c>
      <c r="C806" s="9">
        <v>0</v>
      </c>
      <c r="D806" s="10"/>
    </row>
    <row r="807" ht="15" customHeight="1" spans="1:4">
      <c r="A807" s="12" t="s">
        <v>605</v>
      </c>
      <c r="B807" s="9">
        <v>0</v>
      </c>
      <c r="C807" s="9">
        <v>0</v>
      </c>
      <c r="D807" s="10"/>
    </row>
    <row r="808" ht="15" customHeight="1" spans="1:4">
      <c r="A808" s="12" t="s">
        <v>606</v>
      </c>
      <c r="B808" s="9">
        <v>38</v>
      </c>
      <c r="C808" s="9">
        <v>38</v>
      </c>
      <c r="D808" s="10">
        <f>C808/B808*100</f>
        <v>100</v>
      </c>
    </row>
    <row r="809" ht="15" customHeight="1" spans="1:4">
      <c r="A809" s="8" t="s">
        <v>607</v>
      </c>
      <c r="B809" s="9">
        <f>B810</f>
        <v>0</v>
      </c>
      <c r="C809" s="9">
        <f>C810</f>
        <v>0</v>
      </c>
      <c r="D809" s="10"/>
    </row>
    <row r="810" ht="15" customHeight="1" spans="1:4">
      <c r="A810" s="12" t="s">
        <v>608</v>
      </c>
      <c r="B810" s="9">
        <v>0</v>
      </c>
      <c r="C810" s="9">
        <v>0</v>
      </c>
      <c r="D810" s="10"/>
    </row>
    <row r="811" ht="15" customHeight="1" spans="1:4">
      <c r="A811" s="8" t="s">
        <v>609</v>
      </c>
      <c r="B811" s="9">
        <f>B812</f>
        <v>0</v>
      </c>
      <c r="C811" s="9">
        <f>C812</f>
        <v>0</v>
      </c>
      <c r="D811" s="10"/>
    </row>
    <row r="812" ht="15" customHeight="1" spans="1:4">
      <c r="A812" s="12" t="s">
        <v>610</v>
      </c>
      <c r="B812" s="9">
        <v>0</v>
      </c>
      <c r="C812" s="9">
        <v>0</v>
      </c>
      <c r="D812" s="10"/>
    </row>
    <row r="813" ht="15" customHeight="1" spans="1:4">
      <c r="A813" s="8" t="s">
        <v>611</v>
      </c>
      <c r="B813" s="9">
        <f>SUM(B814:B823)</f>
        <v>0</v>
      </c>
      <c r="C813" s="9">
        <f>SUM(C814:C823)</f>
        <v>0</v>
      </c>
      <c r="D813" s="10"/>
    </row>
    <row r="814" ht="15" customHeight="1" spans="1:4">
      <c r="A814" s="12" t="s">
        <v>8</v>
      </c>
      <c r="B814" s="9">
        <v>0</v>
      </c>
      <c r="C814" s="9">
        <v>0</v>
      </c>
      <c r="D814" s="10"/>
    </row>
    <row r="815" ht="15" customHeight="1" spans="1:4">
      <c r="A815" s="12" t="s">
        <v>9</v>
      </c>
      <c r="B815" s="9">
        <v>0</v>
      </c>
      <c r="C815" s="9">
        <v>0</v>
      </c>
      <c r="D815" s="10"/>
    </row>
    <row r="816" ht="15" customHeight="1" spans="1:4">
      <c r="A816" s="12" t="s">
        <v>10</v>
      </c>
      <c r="B816" s="9">
        <v>0</v>
      </c>
      <c r="C816" s="9">
        <v>0</v>
      </c>
      <c r="D816" s="10"/>
    </row>
    <row r="817" ht="15" customHeight="1" spans="1:4">
      <c r="A817" s="12" t="s">
        <v>612</v>
      </c>
      <c r="B817" s="9">
        <v>0</v>
      </c>
      <c r="C817" s="9">
        <v>0</v>
      </c>
      <c r="D817" s="10"/>
    </row>
    <row r="818" ht="15" customHeight="1" spans="1:4">
      <c r="A818" s="12" t="s">
        <v>613</v>
      </c>
      <c r="B818" s="9">
        <v>0</v>
      </c>
      <c r="C818" s="9">
        <v>0</v>
      </c>
      <c r="D818" s="10"/>
    </row>
    <row r="819" ht="15" customHeight="1" spans="1:4">
      <c r="A819" s="12" t="s">
        <v>614</v>
      </c>
      <c r="B819" s="9">
        <v>0</v>
      </c>
      <c r="C819" s="9">
        <v>0</v>
      </c>
      <c r="D819" s="10"/>
    </row>
    <row r="820" ht="15" customHeight="1" spans="1:4">
      <c r="A820" s="12" t="s">
        <v>49</v>
      </c>
      <c r="B820" s="9">
        <v>0</v>
      </c>
      <c r="C820" s="9">
        <v>0</v>
      </c>
      <c r="D820" s="10"/>
    </row>
    <row r="821" ht="15" customHeight="1" spans="1:4">
      <c r="A821" s="12" t="s">
        <v>615</v>
      </c>
      <c r="B821" s="9">
        <v>0</v>
      </c>
      <c r="C821" s="9">
        <v>0</v>
      </c>
      <c r="D821" s="10"/>
    </row>
    <row r="822" ht="15" customHeight="1" spans="1:4">
      <c r="A822" s="12" t="s">
        <v>17</v>
      </c>
      <c r="B822" s="9">
        <v>0</v>
      </c>
      <c r="C822" s="9">
        <v>0</v>
      </c>
      <c r="D822" s="10"/>
    </row>
    <row r="823" ht="15" customHeight="1" spans="1:4">
      <c r="A823" s="12" t="s">
        <v>616</v>
      </c>
      <c r="B823" s="9">
        <v>0</v>
      </c>
      <c r="C823" s="9">
        <v>0</v>
      </c>
      <c r="D823" s="10"/>
    </row>
    <row r="824" ht="15" customHeight="1" spans="1:4">
      <c r="A824" s="8" t="s">
        <v>617</v>
      </c>
      <c r="B824" s="9">
        <f>B825</f>
        <v>0</v>
      </c>
      <c r="C824" s="9">
        <f>C825</f>
        <v>0</v>
      </c>
      <c r="D824" s="10"/>
    </row>
    <row r="825" ht="15" customHeight="1" spans="1:4">
      <c r="A825" s="12" t="s">
        <v>618</v>
      </c>
      <c r="B825" s="9">
        <v>0</v>
      </c>
      <c r="C825" s="9">
        <v>0</v>
      </c>
      <c r="D825" s="10"/>
    </row>
    <row r="826" ht="15" customHeight="1" spans="1:4">
      <c r="A826" s="8" t="s">
        <v>619</v>
      </c>
      <c r="B826" s="9">
        <f>B827+B838+B840+B843+B845+B847</f>
        <v>56878</v>
      </c>
      <c r="C826" s="9">
        <f>C827+C838+C840+C843+C845+C847</f>
        <v>26701</v>
      </c>
      <c r="D826" s="10">
        <f>C826/B826*100</f>
        <v>46.9443370020043</v>
      </c>
    </row>
    <row r="827" ht="15" customHeight="1" spans="1:4">
      <c r="A827" s="8" t="s">
        <v>620</v>
      </c>
      <c r="B827" s="9">
        <f>SUM(B828:B837)</f>
        <v>15241</v>
      </c>
      <c r="C827" s="9">
        <f>SUM(C828:C837)</f>
        <v>7987</v>
      </c>
      <c r="D827" s="10">
        <f>C827/B827*100</f>
        <v>52.4046978544715</v>
      </c>
    </row>
    <row r="828" ht="15" customHeight="1" spans="1:4">
      <c r="A828" s="12" t="s">
        <v>8</v>
      </c>
      <c r="B828" s="9">
        <v>300</v>
      </c>
      <c r="C828" s="9">
        <v>284</v>
      </c>
      <c r="D828" s="10">
        <f>C828/B828*100</f>
        <v>94.6666666666667</v>
      </c>
    </row>
    <row r="829" ht="15" customHeight="1" spans="1:4">
      <c r="A829" s="12" t="s">
        <v>9</v>
      </c>
      <c r="B829" s="9">
        <v>0</v>
      </c>
      <c r="C829" s="9">
        <v>0</v>
      </c>
      <c r="D829" s="10"/>
    </row>
    <row r="830" ht="15" customHeight="1" spans="1:4">
      <c r="A830" s="12" t="s">
        <v>10</v>
      </c>
      <c r="B830" s="9">
        <v>0</v>
      </c>
      <c r="C830" s="9">
        <v>0</v>
      </c>
      <c r="D830" s="10"/>
    </row>
    <row r="831" ht="15" customHeight="1" spans="1:4">
      <c r="A831" s="12" t="s">
        <v>621</v>
      </c>
      <c r="B831" s="9">
        <v>2243</v>
      </c>
      <c r="C831" s="9">
        <v>2045</v>
      </c>
      <c r="D831" s="10">
        <f>C831/B831*100</f>
        <v>91.1725367810968</v>
      </c>
    </row>
    <row r="832" ht="15" customHeight="1" spans="1:4">
      <c r="A832" s="12" t="s">
        <v>622</v>
      </c>
      <c r="B832" s="9">
        <v>0</v>
      </c>
      <c r="C832" s="9">
        <v>0</v>
      </c>
      <c r="D832" s="10"/>
    </row>
    <row r="833" ht="15" customHeight="1" spans="1:4">
      <c r="A833" s="12" t="s">
        <v>623</v>
      </c>
      <c r="B833" s="9">
        <v>0</v>
      </c>
      <c r="C833" s="9">
        <v>0</v>
      </c>
      <c r="D833" s="10"/>
    </row>
    <row r="834" ht="15" customHeight="1" spans="1:4">
      <c r="A834" s="12" t="s">
        <v>624</v>
      </c>
      <c r="B834" s="9">
        <v>0</v>
      </c>
      <c r="C834" s="9">
        <v>0</v>
      </c>
      <c r="D834" s="10"/>
    </row>
    <row r="835" ht="15" customHeight="1" spans="1:4">
      <c r="A835" s="12" t="s">
        <v>625</v>
      </c>
      <c r="B835" s="9">
        <v>0</v>
      </c>
      <c r="C835" s="9">
        <v>0</v>
      </c>
      <c r="D835" s="10"/>
    </row>
    <row r="836" ht="15" customHeight="1" spans="1:4">
      <c r="A836" s="12" t="s">
        <v>626</v>
      </c>
      <c r="B836" s="9">
        <v>0</v>
      </c>
      <c r="C836" s="9">
        <v>0</v>
      </c>
      <c r="D836" s="10"/>
    </row>
    <row r="837" ht="15" customHeight="1" spans="1:4">
      <c r="A837" s="12" t="s">
        <v>627</v>
      </c>
      <c r="B837" s="9">
        <v>12698</v>
      </c>
      <c r="C837" s="9">
        <v>5658</v>
      </c>
      <c r="D837" s="10">
        <f>C837/B837*100</f>
        <v>44.5581981414396</v>
      </c>
    </row>
    <row r="838" ht="15" customHeight="1" spans="1:4">
      <c r="A838" s="8" t="s">
        <v>628</v>
      </c>
      <c r="B838" s="9">
        <f>B839</f>
        <v>0</v>
      </c>
      <c r="C838" s="9">
        <f>C839</f>
        <v>0</v>
      </c>
      <c r="D838" s="10"/>
    </row>
    <row r="839" ht="15" customHeight="1" spans="1:4">
      <c r="A839" s="12" t="s">
        <v>629</v>
      </c>
      <c r="B839" s="9">
        <v>0</v>
      </c>
      <c r="C839" s="9">
        <v>0</v>
      </c>
      <c r="D839" s="10"/>
    </row>
    <row r="840" ht="15" customHeight="1" spans="1:4">
      <c r="A840" s="8" t="s">
        <v>630</v>
      </c>
      <c r="B840" s="9">
        <f>SUM(B841:B842)</f>
        <v>23733</v>
      </c>
      <c r="C840" s="9">
        <f>SUM(C841:C842)</f>
        <v>10886</v>
      </c>
      <c r="D840" s="10">
        <f>C840/B840*100</f>
        <v>45.8686217503055</v>
      </c>
    </row>
    <row r="841" ht="15" customHeight="1" spans="1:4">
      <c r="A841" s="12" t="s">
        <v>631</v>
      </c>
      <c r="B841" s="9">
        <v>22174</v>
      </c>
      <c r="C841" s="9">
        <v>9445</v>
      </c>
      <c r="D841" s="10">
        <f>C841/B841*100</f>
        <v>42.5949310002706</v>
      </c>
    </row>
    <row r="842" ht="15" customHeight="1" spans="1:4">
      <c r="A842" s="12" t="s">
        <v>632</v>
      </c>
      <c r="B842" s="9">
        <v>1559</v>
      </c>
      <c r="C842" s="9">
        <v>1441</v>
      </c>
      <c r="D842" s="10">
        <f>C842/B842*100</f>
        <v>92.4310455420141</v>
      </c>
    </row>
    <row r="843" ht="15" customHeight="1" spans="1:4">
      <c r="A843" s="8" t="s">
        <v>633</v>
      </c>
      <c r="B843" s="9">
        <f t="shared" ref="B843:B847" si="13">B844</f>
        <v>17041</v>
      </c>
      <c r="C843" s="9">
        <f t="shared" ref="C843:C847" si="14">C844</f>
        <v>7025</v>
      </c>
      <c r="D843" s="10">
        <f>C843/B843*100</f>
        <v>41.224106566516</v>
      </c>
    </row>
    <row r="844" ht="15" customHeight="1" spans="1:4">
      <c r="A844" s="12" t="s">
        <v>634</v>
      </c>
      <c r="B844" s="9">
        <v>17041</v>
      </c>
      <c r="C844" s="9">
        <v>7025</v>
      </c>
      <c r="D844" s="10">
        <f>C844/B844*100</f>
        <v>41.224106566516</v>
      </c>
    </row>
    <row r="845" ht="15" customHeight="1" spans="1:4">
      <c r="A845" s="8" t="s">
        <v>635</v>
      </c>
      <c r="B845" s="9">
        <f>B846</f>
        <v>0</v>
      </c>
      <c r="C845" s="9">
        <f>C846</f>
        <v>0</v>
      </c>
      <c r="D845" s="10"/>
    </row>
    <row r="846" ht="15" customHeight="1" spans="1:4">
      <c r="A846" s="12" t="s">
        <v>636</v>
      </c>
      <c r="B846" s="9">
        <v>0</v>
      </c>
      <c r="C846" s="9">
        <v>0</v>
      </c>
      <c r="D846" s="10"/>
    </row>
    <row r="847" ht="15" customHeight="1" spans="1:4">
      <c r="A847" s="8" t="s">
        <v>637</v>
      </c>
      <c r="B847" s="9">
        <f>B848</f>
        <v>863</v>
      </c>
      <c r="C847" s="9">
        <f>C848</f>
        <v>803</v>
      </c>
      <c r="D847" s="10">
        <f t="shared" ref="D847:D907" si="15">C847/B847*100</f>
        <v>93.0475086906141</v>
      </c>
    </row>
    <row r="848" ht="15" customHeight="1" spans="1:4">
      <c r="A848" s="12" t="s">
        <v>638</v>
      </c>
      <c r="B848" s="9">
        <v>863</v>
      </c>
      <c r="C848" s="9">
        <v>803</v>
      </c>
      <c r="D848" s="10">
        <f>C848/B848*100</f>
        <v>93.0475086906141</v>
      </c>
    </row>
    <row r="849" ht="15" customHeight="1" spans="1:4">
      <c r="A849" s="8" t="s">
        <v>639</v>
      </c>
      <c r="B849" s="9">
        <f>B850+B876+B898+B926+B937+B944+B950+B953</f>
        <v>209355</v>
      </c>
      <c r="C849" s="9">
        <f>C850+C876+C898+C926+C937+C944+C950+C953</f>
        <v>237950</v>
      </c>
      <c r="D849" s="10">
        <f>C849/B849*100</f>
        <v>113.658618136658</v>
      </c>
    </row>
    <row r="850" ht="15" customHeight="1" spans="1:4">
      <c r="A850" s="8" t="s">
        <v>640</v>
      </c>
      <c r="B850" s="9">
        <f>SUM(B851:B875)</f>
        <v>147722</v>
      </c>
      <c r="C850" s="9">
        <f>SUM(C851:C875)</f>
        <v>176317</v>
      </c>
      <c r="D850" s="10">
        <f>C850/B850*100</f>
        <v>119.357306291548</v>
      </c>
    </row>
    <row r="851" ht="15" customHeight="1" spans="1:4">
      <c r="A851" s="12" t="s">
        <v>8</v>
      </c>
      <c r="B851" s="9">
        <v>388</v>
      </c>
      <c r="C851" s="9">
        <v>356</v>
      </c>
      <c r="D851" s="10">
        <f>C851/B851*100</f>
        <v>91.7525773195876</v>
      </c>
    </row>
    <row r="852" ht="15" customHeight="1" spans="1:4">
      <c r="A852" s="12" t="s">
        <v>9</v>
      </c>
      <c r="B852" s="9">
        <v>97</v>
      </c>
      <c r="C852" s="9">
        <v>95</v>
      </c>
      <c r="D852" s="10">
        <f>C852/B852*100</f>
        <v>97.9381443298969</v>
      </c>
    </row>
    <row r="853" ht="15" customHeight="1" spans="1:4">
      <c r="A853" s="12" t="s">
        <v>10</v>
      </c>
      <c r="B853" s="9">
        <v>0</v>
      </c>
      <c r="C853" s="9">
        <v>0</v>
      </c>
      <c r="D853" s="10"/>
    </row>
    <row r="854" ht="15" customHeight="1" spans="1:4">
      <c r="A854" s="12" t="s">
        <v>17</v>
      </c>
      <c r="B854" s="9">
        <v>10772</v>
      </c>
      <c r="C854" s="9">
        <v>12008</v>
      </c>
      <c r="D854" s="10">
        <f>C854/B854*100</f>
        <v>111.474192350538</v>
      </c>
    </row>
    <row r="855" ht="15" customHeight="1" spans="1:4">
      <c r="A855" s="12" t="s">
        <v>641</v>
      </c>
      <c r="B855" s="9">
        <v>0</v>
      </c>
      <c r="C855" s="9">
        <v>0</v>
      </c>
      <c r="D855" s="10"/>
    </row>
    <row r="856" ht="15" customHeight="1" spans="1:4">
      <c r="A856" s="12" t="s">
        <v>642</v>
      </c>
      <c r="B856" s="9">
        <v>197</v>
      </c>
      <c r="C856" s="9">
        <v>193</v>
      </c>
      <c r="D856" s="10">
        <f>C856/B856*100</f>
        <v>97.9695431472081</v>
      </c>
    </row>
    <row r="857" ht="15" customHeight="1" spans="1:4">
      <c r="A857" s="12" t="s">
        <v>643</v>
      </c>
      <c r="B857" s="9">
        <v>2164</v>
      </c>
      <c r="C857" s="9">
        <v>2540</v>
      </c>
      <c r="D857" s="10">
        <f>C857/B857*100</f>
        <v>117.375231053604</v>
      </c>
    </row>
    <row r="858" ht="15" customHeight="1" spans="1:4">
      <c r="A858" s="12" t="s">
        <v>644</v>
      </c>
      <c r="B858" s="9">
        <v>66</v>
      </c>
      <c r="C858" s="9">
        <v>68</v>
      </c>
      <c r="D858" s="10">
        <f>C858/B858*100</f>
        <v>103.030303030303</v>
      </c>
    </row>
    <row r="859" ht="15" customHeight="1" spans="1:4">
      <c r="A859" s="12" t="s">
        <v>645</v>
      </c>
      <c r="B859" s="9">
        <v>65</v>
      </c>
      <c r="C859" s="9">
        <v>70</v>
      </c>
      <c r="D859" s="10">
        <f>C859/B859*100</f>
        <v>107.692307692308</v>
      </c>
    </row>
    <row r="860" ht="15" customHeight="1" spans="1:4">
      <c r="A860" s="12" t="s">
        <v>646</v>
      </c>
      <c r="B860" s="9">
        <v>0</v>
      </c>
      <c r="C860" s="9">
        <v>0</v>
      </c>
      <c r="D860" s="10"/>
    </row>
    <row r="861" ht="15" customHeight="1" spans="1:4">
      <c r="A861" s="12" t="s">
        <v>647</v>
      </c>
      <c r="B861" s="9">
        <v>0</v>
      </c>
      <c r="C861" s="9">
        <v>0</v>
      </c>
      <c r="D861" s="10"/>
    </row>
    <row r="862" ht="15" customHeight="1" spans="1:4">
      <c r="A862" s="12" t="s">
        <v>648</v>
      </c>
      <c r="B862" s="9">
        <v>0</v>
      </c>
      <c r="C862" s="9">
        <v>0</v>
      </c>
      <c r="D862" s="10"/>
    </row>
    <row r="863" ht="15" customHeight="1" spans="1:4">
      <c r="A863" s="12" t="s">
        <v>649</v>
      </c>
      <c r="B863" s="9">
        <v>759</v>
      </c>
      <c r="C863" s="9">
        <v>780</v>
      </c>
      <c r="D863" s="10">
        <f>C863/B863*100</f>
        <v>102.766798418972</v>
      </c>
    </row>
    <row r="864" ht="15" customHeight="1" spans="1:4">
      <c r="A864" s="12" t="s">
        <v>650</v>
      </c>
      <c r="B864" s="9">
        <v>0</v>
      </c>
      <c r="C864" s="9">
        <v>0</v>
      </c>
      <c r="D864" s="10"/>
    </row>
    <row r="865" ht="15" customHeight="1" spans="1:4">
      <c r="A865" s="12" t="s">
        <v>651</v>
      </c>
      <c r="B865" s="9">
        <v>0</v>
      </c>
      <c r="C865" s="9">
        <v>0</v>
      </c>
      <c r="D865" s="10"/>
    </row>
    <row r="866" ht="15" customHeight="1" spans="1:4">
      <c r="A866" s="12" t="s">
        <v>652</v>
      </c>
      <c r="B866" s="9">
        <v>53386</v>
      </c>
      <c r="C866" s="9">
        <v>58015</v>
      </c>
      <c r="D866" s="10">
        <f>C866/B866*100</f>
        <v>108.670812572585</v>
      </c>
    </row>
    <row r="867" ht="15" customHeight="1" spans="1:4">
      <c r="A867" s="12" t="s">
        <v>653</v>
      </c>
      <c r="B867" s="9">
        <v>62</v>
      </c>
      <c r="C867" s="9">
        <v>62</v>
      </c>
      <c r="D867" s="10">
        <f>C867/B867*100</f>
        <v>100</v>
      </c>
    </row>
    <row r="868" ht="15" customHeight="1" spans="1:4">
      <c r="A868" s="12" t="s">
        <v>654</v>
      </c>
      <c r="B868" s="9">
        <v>0</v>
      </c>
      <c r="C868" s="9">
        <v>0</v>
      </c>
      <c r="D868" s="10"/>
    </row>
    <row r="869" ht="15" customHeight="1" spans="1:4">
      <c r="A869" s="12" t="s">
        <v>655</v>
      </c>
      <c r="B869" s="9">
        <v>1417</v>
      </c>
      <c r="C869" s="9">
        <v>1845</v>
      </c>
      <c r="D869" s="10">
        <f>C869/B869*100</f>
        <v>130.204657727594</v>
      </c>
    </row>
    <row r="870" ht="15" customHeight="1" spans="1:4">
      <c r="A870" s="12" t="s">
        <v>656</v>
      </c>
      <c r="B870" s="9">
        <v>6829</v>
      </c>
      <c r="C870" s="9">
        <v>9670</v>
      </c>
      <c r="D870" s="10">
        <f>C870/B870*100</f>
        <v>141.601991506809</v>
      </c>
    </row>
    <row r="871" ht="15" customHeight="1" spans="1:4">
      <c r="A871" s="12" t="s">
        <v>657</v>
      </c>
      <c r="B871" s="9">
        <v>34945</v>
      </c>
      <c r="C871" s="9">
        <v>45280</v>
      </c>
      <c r="D871" s="10">
        <f>C871/B871*100</f>
        <v>129.575046501645</v>
      </c>
    </row>
    <row r="872" ht="15" customHeight="1" spans="1:4">
      <c r="A872" s="12" t="s">
        <v>658</v>
      </c>
      <c r="B872" s="9">
        <v>15</v>
      </c>
      <c r="C872" s="9">
        <v>15</v>
      </c>
      <c r="D872" s="10">
        <f>C872/B872*100</f>
        <v>100</v>
      </c>
    </row>
    <row r="873" ht="15" customHeight="1" spans="1:4">
      <c r="A873" s="12" t="s">
        <v>659</v>
      </c>
      <c r="B873" s="9">
        <v>0</v>
      </c>
      <c r="C873" s="9">
        <v>0</v>
      </c>
      <c r="D873" s="10"/>
    </row>
    <row r="874" ht="15" customHeight="1" spans="1:4">
      <c r="A874" s="12" t="s">
        <v>660</v>
      </c>
      <c r="B874" s="9">
        <v>19343</v>
      </c>
      <c r="C874" s="9">
        <v>25450</v>
      </c>
      <c r="D874" s="10">
        <f>C874/B874*100</f>
        <v>131.572144962002</v>
      </c>
    </row>
    <row r="875" ht="15" customHeight="1" spans="1:4">
      <c r="A875" s="12" t="s">
        <v>661</v>
      </c>
      <c r="B875" s="9">
        <v>17217</v>
      </c>
      <c r="C875" s="9">
        <v>19870</v>
      </c>
      <c r="D875" s="10">
        <f>C875/B875*100</f>
        <v>115.40918859267</v>
      </c>
    </row>
    <row r="876" ht="15" customHeight="1" spans="1:4">
      <c r="A876" s="8" t="s">
        <v>662</v>
      </c>
      <c r="B876" s="9">
        <f>SUM(B877:B897)</f>
        <v>3251</v>
      </c>
      <c r="C876" s="9">
        <f>SUM(C877:C897)</f>
        <v>3208</v>
      </c>
      <c r="D876" s="10">
        <f>C876/B876*100</f>
        <v>98.6773300522916</v>
      </c>
    </row>
    <row r="877" ht="15" customHeight="1" spans="1:4">
      <c r="A877" s="12" t="s">
        <v>8</v>
      </c>
      <c r="B877" s="9">
        <v>103</v>
      </c>
      <c r="C877" s="9">
        <v>100</v>
      </c>
      <c r="D877" s="10">
        <f>C877/B877*100</f>
        <v>97.0873786407767</v>
      </c>
    </row>
    <row r="878" ht="15" customHeight="1" spans="1:4">
      <c r="A878" s="12" t="s">
        <v>9</v>
      </c>
      <c r="B878" s="9">
        <v>44</v>
      </c>
      <c r="C878" s="9">
        <v>42</v>
      </c>
      <c r="D878" s="10">
        <f>C878/B878*100</f>
        <v>95.4545454545455</v>
      </c>
    </row>
    <row r="879" ht="15" customHeight="1" spans="1:4">
      <c r="A879" s="12" t="s">
        <v>10</v>
      </c>
      <c r="B879" s="9">
        <v>0</v>
      </c>
      <c r="C879" s="9">
        <v>0</v>
      </c>
      <c r="D879" s="10"/>
    </row>
    <row r="880" ht="15" customHeight="1" spans="1:4">
      <c r="A880" s="12" t="s">
        <v>663</v>
      </c>
      <c r="B880" s="9">
        <v>773</v>
      </c>
      <c r="C880" s="9">
        <v>750</v>
      </c>
      <c r="D880" s="10">
        <f>C880/B880*100</f>
        <v>97.0245795601553</v>
      </c>
    </row>
    <row r="881" ht="15" customHeight="1" spans="1:4">
      <c r="A881" s="12" t="s">
        <v>664</v>
      </c>
      <c r="B881" s="9">
        <v>2012</v>
      </c>
      <c r="C881" s="9">
        <v>2005</v>
      </c>
      <c r="D881" s="10">
        <f>C881/B881*100</f>
        <v>99.6520874751491</v>
      </c>
    </row>
    <row r="882" ht="15" customHeight="1" spans="1:4">
      <c r="A882" s="12" t="s">
        <v>665</v>
      </c>
      <c r="B882" s="9">
        <v>0</v>
      </c>
      <c r="C882" s="9">
        <v>0</v>
      </c>
      <c r="D882" s="10"/>
    </row>
    <row r="883" ht="15" customHeight="1" spans="1:4">
      <c r="A883" s="12" t="s">
        <v>666</v>
      </c>
      <c r="B883" s="9">
        <v>88</v>
      </c>
      <c r="C883" s="9">
        <v>85</v>
      </c>
      <c r="D883" s="10">
        <f>C883/B883*100</f>
        <v>96.5909090909091</v>
      </c>
    </row>
    <row r="884" ht="15" customHeight="1" spans="1:4">
      <c r="A884" s="12" t="s">
        <v>667</v>
      </c>
      <c r="B884" s="9">
        <v>15</v>
      </c>
      <c r="C884" s="9">
        <v>15</v>
      </c>
      <c r="D884" s="10">
        <f>C884/B884*100</f>
        <v>100</v>
      </c>
    </row>
    <row r="885" ht="15" customHeight="1" spans="1:4">
      <c r="A885" s="12" t="s">
        <v>668</v>
      </c>
      <c r="B885" s="9">
        <v>0</v>
      </c>
      <c r="C885" s="9">
        <v>0</v>
      </c>
      <c r="D885" s="10"/>
    </row>
    <row r="886" ht="15" customHeight="1" spans="1:4">
      <c r="A886" s="12" t="s">
        <v>669</v>
      </c>
      <c r="B886" s="9">
        <v>49</v>
      </c>
      <c r="C886" s="9">
        <v>44</v>
      </c>
      <c r="D886" s="10">
        <f>C886/B886*100</f>
        <v>89.795918367347</v>
      </c>
    </row>
    <row r="887" ht="15" customHeight="1" spans="1:4">
      <c r="A887" s="12" t="s">
        <v>670</v>
      </c>
      <c r="B887" s="9">
        <v>0</v>
      </c>
      <c r="C887" s="9">
        <v>0</v>
      </c>
      <c r="D887" s="10"/>
    </row>
    <row r="888" ht="15" customHeight="1" spans="1:4">
      <c r="A888" s="12" t="s">
        <v>671</v>
      </c>
      <c r="B888" s="9">
        <v>0</v>
      </c>
      <c r="C888" s="9">
        <v>0</v>
      </c>
      <c r="D888" s="10"/>
    </row>
    <row r="889" ht="15" customHeight="1" spans="1:4">
      <c r="A889" s="12" t="s">
        <v>672</v>
      </c>
      <c r="B889" s="9">
        <v>0</v>
      </c>
      <c r="C889" s="9">
        <v>0</v>
      </c>
      <c r="D889" s="10"/>
    </row>
    <row r="890" ht="15" customHeight="1" spans="1:4">
      <c r="A890" s="12" t="s">
        <v>673</v>
      </c>
      <c r="B890" s="9">
        <v>0</v>
      </c>
      <c r="C890" s="9">
        <v>0</v>
      </c>
      <c r="D890" s="10"/>
    </row>
    <row r="891" ht="15" customHeight="1" spans="1:4">
      <c r="A891" s="12" t="s">
        <v>674</v>
      </c>
      <c r="B891" s="9">
        <v>0</v>
      </c>
      <c r="C891" s="9">
        <v>0</v>
      </c>
      <c r="D891" s="10"/>
    </row>
    <row r="892" ht="15" customHeight="1" spans="1:4">
      <c r="A892" s="12" t="s">
        <v>675</v>
      </c>
      <c r="B892" s="9">
        <v>0</v>
      </c>
      <c r="C892" s="9">
        <v>0</v>
      </c>
      <c r="D892" s="10"/>
    </row>
    <row r="893" ht="15" customHeight="1" spans="1:4">
      <c r="A893" s="12" t="s">
        <v>676</v>
      </c>
      <c r="B893" s="9">
        <v>0</v>
      </c>
      <c r="C893" s="9">
        <v>0</v>
      </c>
      <c r="D893" s="10"/>
    </row>
    <row r="894" ht="15" customHeight="1" spans="1:4">
      <c r="A894" s="12" t="s">
        <v>677</v>
      </c>
      <c r="B894" s="9">
        <v>50</v>
      </c>
      <c r="C894" s="9">
        <v>55</v>
      </c>
      <c r="D894" s="10">
        <f>C894/B894*100</f>
        <v>110</v>
      </c>
    </row>
    <row r="895" ht="15" customHeight="1" spans="1:4">
      <c r="A895" s="12" t="s">
        <v>678</v>
      </c>
      <c r="B895" s="9">
        <v>0</v>
      </c>
      <c r="C895" s="9">
        <v>0</v>
      </c>
      <c r="D895" s="10"/>
    </row>
    <row r="896" ht="15" customHeight="1" spans="1:4">
      <c r="A896" s="12" t="s">
        <v>647</v>
      </c>
      <c r="B896" s="9">
        <v>0</v>
      </c>
      <c r="C896" s="9">
        <v>0</v>
      </c>
      <c r="D896" s="10"/>
    </row>
    <row r="897" ht="15" customHeight="1" spans="1:4">
      <c r="A897" s="12" t="s">
        <v>679</v>
      </c>
      <c r="B897" s="9">
        <v>117</v>
      </c>
      <c r="C897" s="9">
        <v>112</v>
      </c>
      <c r="D897" s="10">
        <f>C897/B897*100</f>
        <v>95.7264957264957</v>
      </c>
    </row>
    <row r="898" ht="15" customHeight="1" spans="1:4">
      <c r="A898" s="8" t="s">
        <v>680</v>
      </c>
      <c r="B898" s="9">
        <f>SUM(B899:B925)</f>
        <v>17737</v>
      </c>
      <c r="C898" s="9">
        <f>SUM(C899:C925)</f>
        <v>17806</v>
      </c>
      <c r="D898" s="10">
        <f>C898/B898*100</f>
        <v>100.389017308451</v>
      </c>
    </row>
    <row r="899" ht="15" customHeight="1" spans="1:4">
      <c r="A899" s="12" t="s">
        <v>8</v>
      </c>
      <c r="B899" s="9">
        <v>116</v>
      </c>
      <c r="C899" s="9">
        <v>116</v>
      </c>
      <c r="D899" s="10">
        <f>C899/B899*100</f>
        <v>100</v>
      </c>
    </row>
    <row r="900" ht="15" customHeight="1" spans="1:4">
      <c r="A900" s="12" t="s">
        <v>9</v>
      </c>
      <c r="B900" s="9">
        <v>0</v>
      </c>
      <c r="C900" s="9">
        <v>0</v>
      </c>
      <c r="D900" s="10"/>
    </row>
    <row r="901" ht="15" customHeight="1" spans="1:4">
      <c r="A901" s="12" t="s">
        <v>10</v>
      </c>
      <c r="B901" s="9">
        <v>0</v>
      </c>
      <c r="C901" s="9">
        <v>0</v>
      </c>
      <c r="D901" s="10"/>
    </row>
    <row r="902" ht="15" customHeight="1" spans="1:4">
      <c r="A902" s="12" t="s">
        <v>681</v>
      </c>
      <c r="B902" s="9">
        <v>4502</v>
      </c>
      <c r="C902" s="9">
        <v>4542</v>
      </c>
      <c r="D902" s="10">
        <f>C902/B902*100</f>
        <v>100.888494002665</v>
      </c>
    </row>
    <row r="903" ht="15" customHeight="1" spans="1:4">
      <c r="A903" s="12" t="s">
        <v>682</v>
      </c>
      <c r="B903" s="9">
        <v>5455</v>
      </c>
      <c r="C903" s="9">
        <v>6088</v>
      </c>
      <c r="D903" s="10">
        <f>C903/B903*100</f>
        <v>111.60403299725</v>
      </c>
    </row>
    <row r="904" ht="15" customHeight="1" spans="1:4">
      <c r="A904" s="12" t="s">
        <v>683</v>
      </c>
      <c r="B904" s="9">
        <v>228</v>
      </c>
      <c r="C904" s="9">
        <v>255</v>
      </c>
      <c r="D904" s="10">
        <f>C904/B904*100</f>
        <v>111.842105263158</v>
      </c>
    </row>
    <row r="905" ht="15" customHeight="1" spans="1:4">
      <c r="A905" s="12" t="s">
        <v>684</v>
      </c>
      <c r="B905" s="9">
        <v>0</v>
      </c>
      <c r="C905" s="9">
        <v>0</v>
      </c>
      <c r="D905" s="10"/>
    </row>
    <row r="906" ht="15" customHeight="1" spans="1:4">
      <c r="A906" s="12" t="s">
        <v>685</v>
      </c>
      <c r="B906" s="9">
        <v>0</v>
      </c>
      <c r="C906" s="9">
        <v>0</v>
      </c>
      <c r="D906" s="10"/>
    </row>
    <row r="907" ht="15" customHeight="1" spans="1:4">
      <c r="A907" s="12" t="s">
        <v>686</v>
      </c>
      <c r="B907" s="9">
        <v>0</v>
      </c>
      <c r="C907" s="9">
        <v>0</v>
      </c>
      <c r="D907" s="10"/>
    </row>
    <row r="908" ht="15" customHeight="1" spans="1:4">
      <c r="A908" s="12" t="s">
        <v>687</v>
      </c>
      <c r="B908" s="9">
        <v>0</v>
      </c>
      <c r="C908" s="9">
        <v>0</v>
      </c>
      <c r="D908" s="10"/>
    </row>
    <row r="909" ht="15" customHeight="1" spans="1:4">
      <c r="A909" s="12" t="s">
        <v>688</v>
      </c>
      <c r="B909" s="9">
        <v>0</v>
      </c>
      <c r="C909" s="9">
        <v>0</v>
      </c>
      <c r="D909" s="10"/>
    </row>
    <row r="910" ht="15" customHeight="1" spans="1:4">
      <c r="A910" s="12" t="s">
        <v>689</v>
      </c>
      <c r="B910" s="9">
        <v>0</v>
      </c>
      <c r="C910" s="9">
        <v>0</v>
      </c>
      <c r="D910" s="10"/>
    </row>
    <row r="911" ht="15" customHeight="1" spans="1:4">
      <c r="A911" s="12" t="s">
        <v>690</v>
      </c>
      <c r="B911" s="9">
        <v>0</v>
      </c>
      <c r="C911" s="9">
        <v>0</v>
      </c>
      <c r="D911" s="10"/>
    </row>
    <row r="912" ht="15" customHeight="1" spans="1:4">
      <c r="A912" s="12" t="s">
        <v>691</v>
      </c>
      <c r="B912" s="9">
        <v>1776</v>
      </c>
      <c r="C912" s="9">
        <v>1800</v>
      </c>
      <c r="D912" s="10">
        <f>C912/B912*100</f>
        <v>101.351351351351</v>
      </c>
    </row>
    <row r="913" ht="15" customHeight="1" spans="1:4">
      <c r="A913" s="12" t="s">
        <v>692</v>
      </c>
      <c r="B913" s="9">
        <v>0</v>
      </c>
      <c r="C913" s="9">
        <v>0</v>
      </c>
      <c r="D913" s="10"/>
    </row>
    <row r="914" ht="15" customHeight="1" spans="1:4">
      <c r="A914" s="12" t="s">
        <v>693</v>
      </c>
      <c r="B914" s="9">
        <v>0</v>
      </c>
      <c r="C914" s="9">
        <v>0</v>
      </c>
      <c r="D914" s="10"/>
    </row>
    <row r="915" ht="15" customHeight="1" spans="1:4">
      <c r="A915" s="12" t="s">
        <v>694</v>
      </c>
      <c r="B915" s="9">
        <v>0</v>
      </c>
      <c r="C915" s="9">
        <v>0</v>
      </c>
      <c r="D915" s="10"/>
    </row>
    <row r="916" ht="15" customHeight="1" spans="1:4">
      <c r="A916" s="12" t="s">
        <v>695</v>
      </c>
      <c r="B916" s="9">
        <v>0</v>
      </c>
      <c r="C916" s="9">
        <v>0</v>
      </c>
      <c r="D916" s="10"/>
    </row>
    <row r="917" ht="15" customHeight="1" spans="1:4">
      <c r="A917" s="12" t="s">
        <v>696</v>
      </c>
      <c r="B917" s="9">
        <v>0</v>
      </c>
      <c r="C917" s="9">
        <v>0</v>
      </c>
      <c r="D917" s="10"/>
    </row>
    <row r="918" ht="15" customHeight="1" spans="1:4">
      <c r="A918" s="12" t="s">
        <v>697</v>
      </c>
      <c r="B918" s="9">
        <v>0</v>
      </c>
      <c r="C918" s="9">
        <v>0</v>
      </c>
      <c r="D918" s="10"/>
    </row>
    <row r="919" ht="15" customHeight="1" spans="1:4">
      <c r="A919" s="12" t="s">
        <v>698</v>
      </c>
      <c r="B919" s="9">
        <v>0</v>
      </c>
      <c r="C919" s="9">
        <v>0</v>
      </c>
      <c r="D919" s="10"/>
    </row>
    <row r="920" ht="15" customHeight="1" spans="1:4">
      <c r="A920" s="12" t="s">
        <v>674</v>
      </c>
      <c r="B920" s="9">
        <v>0</v>
      </c>
      <c r="C920" s="9">
        <v>0</v>
      </c>
      <c r="D920" s="10"/>
    </row>
    <row r="921" ht="15" customHeight="1" spans="1:4">
      <c r="A921" s="12" t="s">
        <v>699</v>
      </c>
      <c r="B921" s="9">
        <v>0</v>
      </c>
      <c r="C921" s="9">
        <v>0</v>
      </c>
      <c r="D921" s="10"/>
    </row>
    <row r="922" ht="15" customHeight="1" spans="1:4">
      <c r="A922" s="12" t="s">
        <v>700</v>
      </c>
      <c r="B922" s="9">
        <v>200</v>
      </c>
      <c r="C922" s="9">
        <v>200</v>
      </c>
      <c r="D922" s="10">
        <f>C922/B922*100</f>
        <v>100</v>
      </c>
    </row>
    <row r="923" ht="15" customHeight="1" spans="1:4">
      <c r="A923" s="12" t="s">
        <v>701</v>
      </c>
      <c r="B923" s="9">
        <v>0</v>
      </c>
      <c r="C923" s="9">
        <v>0</v>
      </c>
      <c r="D923" s="10"/>
    </row>
    <row r="924" ht="15" customHeight="1" spans="1:4">
      <c r="A924" s="12" t="s">
        <v>702</v>
      </c>
      <c r="B924" s="9">
        <v>0</v>
      </c>
      <c r="C924" s="9">
        <v>0</v>
      </c>
      <c r="D924" s="10"/>
    </row>
    <row r="925" ht="15" customHeight="1" spans="1:4">
      <c r="A925" s="12" t="s">
        <v>703</v>
      </c>
      <c r="B925" s="9">
        <v>5460</v>
      </c>
      <c r="C925" s="9">
        <v>4805</v>
      </c>
      <c r="D925" s="10">
        <f>C925/B925*100</f>
        <v>88.003663003663</v>
      </c>
    </row>
    <row r="926" ht="15" customHeight="1" spans="1:4">
      <c r="A926" s="8" t="s">
        <v>704</v>
      </c>
      <c r="B926" s="9">
        <f>SUM(B927:B936)</f>
        <v>8014</v>
      </c>
      <c r="C926" s="9">
        <f>SUM(C927:C936)</f>
        <v>8014</v>
      </c>
      <c r="D926" s="10">
        <f>C926/B926*100</f>
        <v>100</v>
      </c>
    </row>
    <row r="927" ht="15" customHeight="1" spans="1:4">
      <c r="A927" s="12" t="s">
        <v>8</v>
      </c>
      <c r="B927" s="9">
        <v>0</v>
      </c>
      <c r="C927" s="9">
        <v>0</v>
      </c>
      <c r="D927" s="10"/>
    </row>
    <row r="928" ht="15" customHeight="1" spans="1:4">
      <c r="A928" s="12" t="s">
        <v>9</v>
      </c>
      <c r="B928" s="9">
        <v>0</v>
      </c>
      <c r="C928" s="9">
        <v>0</v>
      </c>
      <c r="D928" s="10"/>
    </row>
    <row r="929" ht="15" customHeight="1" spans="1:4">
      <c r="A929" s="12" t="s">
        <v>10</v>
      </c>
      <c r="B929" s="9">
        <v>0</v>
      </c>
      <c r="C929" s="9">
        <v>0</v>
      </c>
      <c r="D929" s="10"/>
    </row>
    <row r="930" ht="15" customHeight="1" spans="1:4">
      <c r="A930" s="12" t="s">
        <v>705</v>
      </c>
      <c r="B930" s="9">
        <v>0</v>
      </c>
      <c r="C930" s="9">
        <v>0</v>
      </c>
      <c r="D930" s="10"/>
    </row>
    <row r="931" ht="15" customHeight="1" spans="1:4">
      <c r="A931" s="12" t="s">
        <v>706</v>
      </c>
      <c r="B931" s="9">
        <v>361</v>
      </c>
      <c r="C931" s="9">
        <v>361</v>
      </c>
      <c r="D931" s="10">
        <f>C931/B931*100</f>
        <v>100</v>
      </c>
    </row>
    <row r="932" ht="15" customHeight="1" spans="1:4">
      <c r="A932" s="12" t="s">
        <v>707</v>
      </c>
      <c r="B932" s="9">
        <v>0</v>
      </c>
      <c r="C932" s="9">
        <v>0</v>
      </c>
      <c r="D932" s="10"/>
    </row>
    <row r="933" ht="15" customHeight="1" spans="1:4">
      <c r="A933" s="12" t="s">
        <v>708</v>
      </c>
      <c r="B933" s="9">
        <v>0</v>
      </c>
      <c r="C933" s="9">
        <v>0</v>
      </c>
      <c r="D933" s="10"/>
    </row>
    <row r="934" ht="15" customHeight="1" spans="1:4">
      <c r="A934" s="12" t="s">
        <v>709</v>
      </c>
      <c r="B934" s="9">
        <v>0</v>
      </c>
      <c r="C934" s="9">
        <v>0</v>
      </c>
      <c r="D934" s="10"/>
    </row>
    <row r="935" ht="15" customHeight="1" spans="1:4">
      <c r="A935" s="12" t="s">
        <v>17</v>
      </c>
      <c r="B935" s="9">
        <v>0</v>
      </c>
      <c r="C935" s="9">
        <v>0</v>
      </c>
      <c r="D935" s="10"/>
    </row>
    <row r="936" ht="15" customHeight="1" spans="1:4">
      <c r="A936" s="12" t="s">
        <v>710</v>
      </c>
      <c r="B936" s="9">
        <v>7653</v>
      </c>
      <c r="C936" s="9">
        <v>7653</v>
      </c>
      <c r="D936" s="10">
        <f>C936/B936*100</f>
        <v>100</v>
      </c>
    </row>
    <row r="937" ht="15" customHeight="1" spans="1:4">
      <c r="A937" s="8" t="s">
        <v>711</v>
      </c>
      <c r="B937" s="9">
        <f>SUM(B938:B943)</f>
        <v>8324</v>
      </c>
      <c r="C937" s="9">
        <f>SUM(C938:C943)</f>
        <v>8321</v>
      </c>
      <c r="D937" s="10">
        <f>C937/B937*100</f>
        <v>99.963959634791</v>
      </c>
    </row>
    <row r="938" ht="15" customHeight="1" spans="1:4">
      <c r="A938" s="12" t="s">
        <v>712</v>
      </c>
      <c r="B938" s="9">
        <v>969</v>
      </c>
      <c r="C938" s="9">
        <v>969</v>
      </c>
      <c r="D938" s="10">
        <f>C938/B938*100</f>
        <v>100</v>
      </c>
    </row>
    <row r="939" ht="15" customHeight="1" spans="1:4">
      <c r="A939" s="12" t="s">
        <v>713</v>
      </c>
      <c r="B939" s="9">
        <v>0</v>
      </c>
      <c r="C939" s="9">
        <v>0</v>
      </c>
      <c r="D939" s="10"/>
    </row>
    <row r="940" ht="15" customHeight="1" spans="1:4">
      <c r="A940" s="12" t="s">
        <v>714</v>
      </c>
      <c r="B940" s="9">
        <v>6523</v>
      </c>
      <c r="C940" s="9">
        <v>6523</v>
      </c>
      <c r="D940" s="10">
        <f>C940/B940*100</f>
        <v>100</v>
      </c>
    </row>
    <row r="941" ht="15" customHeight="1" spans="1:4">
      <c r="A941" s="12" t="s">
        <v>715</v>
      </c>
      <c r="B941" s="9">
        <v>0</v>
      </c>
      <c r="C941" s="9">
        <v>0</v>
      </c>
      <c r="D941" s="10"/>
    </row>
    <row r="942" ht="15" customHeight="1" spans="1:4">
      <c r="A942" s="12" t="s">
        <v>716</v>
      </c>
      <c r="B942" s="9">
        <v>729</v>
      </c>
      <c r="C942" s="9">
        <v>729</v>
      </c>
      <c r="D942" s="10">
        <f t="shared" ref="D942:D971" si="16">C942/B942*100</f>
        <v>100</v>
      </c>
    </row>
    <row r="943" ht="15" customHeight="1" spans="1:4">
      <c r="A943" s="12" t="s">
        <v>717</v>
      </c>
      <c r="B943" s="9">
        <v>103</v>
      </c>
      <c r="C943" s="9">
        <v>100</v>
      </c>
      <c r="D943" s="10">
        <f>C943/B943*100</f>
        <v>97.0873786407767</v>
      </c>
    </row>
    <row r="944" ht="15" customHeight="1" spans="1:4">
      <c r="A944" s="8" t="s">
        <v>718</v>
      </c>
      <c r="B944" s="9">
        <f>SUM(B945:B949)</f>
        <v>2586</v>
      </c>
      <c r="C944" s="9">
        <f>SUM(C945:C949)</f>
        <v>2569</v>
      </c>
      <c r="D944" s="10">
        <f>C944/B944*100</f>
        <v>99.3426140757927</v>
      </c>
    </row>
    <row r="945" ht="15" customHeight="1" spans="1:4">
      <c r="A945" s="12" t="s">
        <v>719</v>
      </c>
      <c r="B945" s="9">
        <v>153</v>
      </c>
      <c r="C945" s="9">
        <v>150</v>
      </c>
      <c r="D945" s="10">
        <f>C945/B945*100</f>
        <v>98.0392156862745</v>
      </c>
    </row>
    <row r="946" ht="15" customHeight="1" spans="1:4">
      <c r="A946" s="12" t="s">
        <v>720</v>
      </c>
      <c r="B946" s="9">
        <v>2407</v>
      </c>
      <c r="C946" s="9">
        <v>2395</v>
      </c>
      <c r="D946" s="10">
        <f>C946/B946*100</f>
        <v>99.501454092231</v>
      </c>
    </row>
    <row r="947" ht="15" customHeight="1" spans="1:4">
      <c r="A947" s="12" t="s">
        <v>721</v>
      </c>
      <c r="B947" s="9">
        <v>26</v>
      </c>
      <c r="C947" s="9">
        <v>24</v>
      </c>
      <c r="D947" s="10">
        <f>C947/B947*100</f>
        <v>92.3076923076923</v>
      </c>
    </row>
    <row r="948" ht="15" customHeight="1" spans="1:4">
      <c r="A948" s="12" t="s">
        <v>722</v>
      </c>
      <c r="B948" s="9">
        <v>0</v>
      </c>
      <c r="C948" s="9">
        <v>0</v>
      </c>
      <c r="D948" s="10"/>
    </row>
    <row r="949" ht="15" customHeight="1" spans="1:4">
      <c r="A949" s="12" t="s">
        <v>723</v>
      </c>
      <c r="B949" s="9">
        <v>0</v>
      </c>
      <c r="C949" s="9">
        <v>0</v>
      </c>
      <c r="D949" s="10"/>
    </row>
    <row r="950" ht="15" customHeight="1" spans="1:4">
      <c r="A950" s="8" t="s">
        <v>724</v>
      </c>
      <c r="B950" s="9">
        <f>SUM(B951:B952)</f>
        <v>21335</v>
      </c>
      <c r="C950" s="9">
        <f>SUM(C951:C952)</f>
        <v>21335</v>
      </c>
      <c r="D950" s="10">
        <f>C950/B950*100</f>
        <v>100</v>
      </c>
    </row>
    <row r="951" ht="15" customHeight="1" spans="1:4">
      <c r="A951" s="12" t="s">
        <v>725</v>
      </c>
      <c r="B951" s="9">
        <v>0</v>
      </c>
      <c r="C951" s="9">
        <v>0</v>
      </c>
      <c r="D951" s="10"/>
    </row>
    <row r="952" ht="15" customHeight="1" spans="1:4">
      <c r="A952" s="12" t="s">
        <v>726</v>
      </c>
      <c r="B952" s="9">
        <v>21335</v>
      </c>
      <c r="C952" s="9">
        <v>21335</v>
      </c>
      <c r="D952" s="10">
        <f>C952/B952*100</f>
        <v>100</v>
      </c>
    </row>
    <row r="953" ht="15" customHeight="1" spans="1:4">
      <c r="A953" s="8" t="s">
        <v>727</v>
      </c>
      <c r="B953" s="9">
        <f>SUM(B954:B955)</f>
        <v>386</v>
      </c>
      <c r="C953" s="9">
        <f>SUM(C954:C955)</f>
        <v>380</v>
      </c>
      <c r="D953" s="10">
        <f>C953/B953*100</f>
        <v>98.4455958549223</v>
      </c>
    </row>
    <row r="954" ht="15" customHeight="1" spans="1:4">
      <c r="A954" s="12" t="s">
        <v>728</v>
      </c>
      <c r="B954" s="9">
        <v>0</v>
      </c>
      <c r="C954" s="9">
        <v>0</v>
      </c>
      <c r="D954" s="10"/>
    </row>
    <row r="955" ht="15" customHeight="1" spans="1:4">
      <c r="A955" s="12" t="s">
        <v>729</v>
      </c>
      <c r="B955" s="9">
        <v>386</v>
      </c>
      <c r="C955" s="9">
        <v>380</v>
      </c>
      <c r="D955" s="10">
        <f>C955/B955*100</f>
        <v>98.4455958549223</v>
      </c>
    </row>
    <row r="956" ht="15" customHeight="1" spans="1:4">
      <c r="A956" s="8" t="s">
        <v>730</v>
      </c>
      <c r="B956" s="9">
        <f>B957+B979+B989+B999+B1006+B1011</f>
        <v>10628</v>
      </c>
      <c r="C956" s="9">
        <f>C957+C979+C989+C999+C1006+C1011</f>
        <v>16075</v>
      </c>
      <c r="D956" s="10">
        <f>C956/B956*100</f>
        <v>151.251411366202</v>
      </c>
    </row>
    <row r="957" ht="15" customHeight="1" spans="1:4">
      <c r="A957" s="8" t="s">
        <v>731</v>
      </c>
      <c r="B957" s="9">
        <f>SUM(B958:B978)</f>
        <v>4939</v>
      </c>
      <c r="C957" s="9">
        <f>SUM(C958:C978)</f>
        <v>9326</v>
      </c>
      <c r="D957" s="10">
        <f>C957/B957*100</f>
        <v>188.823648511845</v>
      </c>
    </row>
    <row r="958" ht="15" customHeight="1" spans="1:4">
      <c r="A958" s="12" t="s">
        <v>8</v>
      </c>
      <c r="B958" s="9">
        <v>142</v>
      </c>
      <c r="C958" s="9">
        <v>121</v>
      </c>
      <c r="D958" s="10">
        <f>C958/B958*100</f>
        <v>85.2112676056338</v>
      </c>
    </row>
    <row r="959" ht="15" customHeight="1" spans="1:4">
      <c r="A959" s="12" t="s">
        <v>9</v>
      </c>
      <c r="B959" s="9">
        <v>0</v>
      </c>
      <c r="C959" s="9">
        <v>0</v>
      </c>
      <c r="D959" s="10"/>
    </row>
    <row r="960" ht="15" customHeight="1" spans="1:4">
      <c r="A960" s="12" t="s">
        <v>10</v>
      </c>
      <c r="B960" s="9">
        <v>0</v>
      </c>
      <c r="C960" s="9">
        <v>0</v>
      </c>
      <c r="D960" s="10"/>
    </row>
    <row r="961" ht="15" customHeight="1" spans="1:4">
      <c r="A961" s="12" t="s">
        <v>732</v>
      </c>
      <c r="B961" s="9">
        <v>1243</v>
      </c>
      <c r="C961" s="9">
        <v>3435</v>
      </c>
      <c r="D961" s="10">
        <f>C961/B961*100</f>
        <v>276.347546259051</v>
      </c>
    </row>
    <row r="962" ht="15" customHeight="1" spans="1:4">
      <c r="A962" s="12" t="s">
        <v>733</v>
      </c>
      <c r="B962" s="9">
        <v>1664</v>
      </c>
      <c r="C962" s="9">
        <v>3875</v>
      </c>
      <c r="D962" s="10">
        <f>C962/B962*100</f>
        <v>232.872596153846</v>
      </c>
    </row>
    <row r="963" ht="15" customHeight="1" spans="1:4">
      <c r="A963" s="12" t="s">
        <v>734</v>
      </c>
      <c r="B963" s="9">
        <v>1</v>
      </c>
      <c r="C963" s="9">
        <v>1</v>
      </c>
      <c r="D963" s="10">
        <f>C963/B963*100</f>
        <v>100</v>
      </c>
    </row>
    <row r="964" ht="15" customHeight="1" spans="1:4">
      <c r="A964" s="12" t="s">
        <v>735</v>
      </c>
      <c r="B964" s="9">
        <v>0</v>
      </c>
      <c r="C964" s="9">
        <v>0</v>
      </c>
      <c r="D964" s="10"/>
    </row>
    <row r="965" ht="15" customHeight="1" spans="1:4">
      <c r="A965" s="12" t="s">
        <v>736</v>
      </c>
      <c r="B965" s="9">
        <v>0</v>
      </c>
      <c r="C965" s="9">
        <v>0</v>
      </c>
      <c r="D965" s="10"/>
    </row>
    <row r="966" ht="15" customHeight="1" spans="1:4">
      <c r="A966" s="12" t="s">
        <v>737</v>
      </c>
      <c r="B966" s="9">
        <v>1506</v>
      </c>
      <c r="C966" s="9">
        <v>1506</v>
      </c>
      <c r="D966" s="10">
        <f>C966/B966*100</f>
        <v>100</v>
      </c>
    </row>
    <row r="967" ht="15" customHeight="1" spans="1:4">
      <c r="A967" s="12" t="s">
        <v>738</v>
      </c>
      <c r="B967" s="9">
        <v>0</v>
      </c>
      <c r="C967" s="9">
        <v>0</v>
      </c>
      <c r="D967" s="10"/>
    </row>
    <row r="968" ht="15" customHeight="1" spans="1:4">
      <c r="A968" s="12" t="s">
        <v>739</v>
      </c>
      <c r="B968" s="9">
        <v>0</v>
      </c>
      <c r="C968" s="9">
        <v>0</v>
      </c>
      <c r="D968" s="10"/>
    </row>
    <row r="969" ht="15" customHeight="1" spans="1:4">
      <c r="A969" s="12" t="s">
        <v>740</v>
      </c>
      <c r="B969" s="9">
        <v>0</v>
      </c>
      <c r="C969" s="9">
        <v>0</v>
      </c>
      <c r="D969" s="10"/>
    </row>
    <row r="970" ht="15" customHeight="1" spans="1:4">
      <c r="A970" s="12" t="s">
        <v>741</v>
      </c>
      <c r="B970" s="9">
        <v>0</v>
      </c>
      <c r="C970" s="9">
        <v>0</v>
      </c>
      <c r="D970" s="10"/>
    </row>
    <row r="971" ht="15" customHeight="1" spans="1:4">
      <c r="A971" s="12" t="s">
        <v>742</v>
      </c>
      <c r="B971" s="9">
        <v>0</v>
      </c>
      <c r="C971" s="9">
        <v>0</v>
      </c>
      <c r="D971" s="10"/>
    </row>
    <row r="972" ht="15" customHeight="1" spans="1:4">
      <c r="A972" s="12" t="s">
        <v>743</v>
      </c>
      <c r="B972" s="9">
        <v>0</v>
      </c>
      <c r="C972" s="9">
        <v>0</v>
      </c>
      <c r="D972" s="10"/>
    </row>
    <row r="973" ht="15" customHeight="1" spans="1:4">
      <c r="A973" s="12" t="s">
        <v>744</v>
      </c>
      <c r="B973" s="9">
        <v>0</v>
      </c>
      <c r="C973" s="9">
        <v>0</v>
      </c>
      <c r="D973" s="10"/>
    </row>
    <row r="974" ht="15" customHeight="1" spans="1:4">
      <c r="A974" s="12" t="s">
        <v>745</v>
      </c>
      <c r="B974" s="9">
        <v>87</v>
      </c>
      <c r="C974" s="9">
        <v>92</v>
      </c>
      <c r="D974" s="10">
        <f>C974/B974*100</f>
        <v>105.747126436782</v>
      </c>
    </row>
    <row r="975" ht="15" customHeight="1" spans="1:4">
      <c r="A975" s="12" t="s">
        <v>746</v>
      </c>
      <c r="B975" s="9">
        <v>0</v>
      </c>
      <c r="C975" s="9">
        <v>0</v>
      </c>
      <c r="D975" s="10"/>
    </row>
    <row r="976" ht="15" customHeight="1" spans="1:4">
      <c r="A976" s="12" t="s">
        <v>747</v>
      </c>
      <c r="B976" s="9">
        <v>0</v>
      </c>
      <c r="C976" s="9">
        <v>0</v>
      </c>
      <c r="D976" s="10"/>
    </row>
    <row r="977" ht="15" customHeight="1" spans="1:4">
      <c r="A977" s="12" t="s">
        <v>748</v>
      </c>
      <c r="B977" s="9">
        <v>0</v>
      </c>
      <c r="C977" s="9">
        <v>0</v>
      </c>
      <c r="D977" s="10"/>
    </row>
    <row r="978" ht="15" customHeight="1" spans="1:4">
      <c r="A978" s="12" t="s">
        <v>749</v>
      </c>
      <c r="B978" s="9">
        <v>296</v>
      </c>
      <c r="C978" s="9">
        <v>296</v>
      </c>
      <c r="D978" s="10">
        <f>C978/B978*100</f>
        <v>100</v>
      </c>
    </row>
    <row r="979" ht="15" customHeight="1" spans="1:4">
      <c r="A979" s="8" t="s">
        <v>750</v>
      </c>
      <c r="B979" s="9">
        <f>SUM(B980:B988)</f>
        <v>0</v>
      </c>
      <c r="C979" s="9">
        <f>SUM(C980:C988)</f>
        <v>0</v>
      </c>
      <c r="D979" s="10"/>
    </row>
    <row r="980" ht="15" customHeight="1" spans="1:4">
      <c r="A980" s="12" t="s">
        <v>8</v>
      </c>
      <c r="B980" s="9">
        <v>0</v>
      </c>
      <c r="C980" s="9">
        <v>0</v>
      </c>
      <c r="D980" s="10"/>
    </row>
    <row r="981" ht="15" customHeight="1" spans="1:4">
      <c r="A981" s="12" t="s">
        <v>9</v>
      </c>
      <c r="B981" s="9">
        <v>0</v>
      </c>
      <c r="C981" s="9">
        <v>0</v>
      </c>
      <c r="D981" s="10"/>
    </row>
    <row r="982" ht="15" customHeight="1" spans="1:4">
      <c r="A982" s="12" t="s">
        <v>10</v>
      </c>
      <c r="B982" s="9">
        <v>0</v>
      </c>
      <c r="C982" s="9">
        <v>0</v>
      </c>
      <c r="D982" s="10"/>
    </row>
    <row r="983" ht="15" customHeight="1" spans="1:4">
      <c r="A983" s="12" t="s">
        <v>751</v>
      </c>
      <c r="B983" s="9">
        <v>0</v>
      </c>
      <c r="C983" s="9">
        <v>0</v>
      </c>
      <c r="D983" s="10"/>
    </row>
    <row r="984" ht="15" customHeight="1" spans="1:4">
      <c r="A984" s="12" t="s">
        <v>752</v>
      </c>
      <c r="B984" s="9">
        <v>0</v>
      </c>
      <c r="C984" s="9">
        <v>0</v>
      </c>
      <c r="D984" s="10"/>
    </row>
    <row r="985" ht="15" customHeight="1" spans="1:4">
      <c r="A985" s="12" t="s">
        <v>753</v>
      </c>
      <c r="B985" s="9">
        <v>0</v>
      </c>
      <c r="C985" s="9">
        <v>0</v>
      </c>
      <c r="D985" s="10"/>
    </row>
    <row r="986" ht="15" customHeight="1" spans="1:4">
      <c r="A986" s="12" t="s">
        <v>754</v>
      </c>
      <c r="B986" s="9">
        <v>0</v>
      </c>
      <c r="C986" s="9">
        <v>0</v>
      </c>
      <c r="D986" s="10"/>
    </row>
    <row r="987" ht="15" customHeight="1" spans="1:4">
      <c r="A987" s="12" t="s">
        <v>755</v>
      </c>
      <c r="B987" s="9">
        <v>0</v>
      </c>
      <c r="C987" s="9">
        <v>0</v>
      </c>
      <c r="D987" s="10"/>
    </row>
    <row r="988" ht="15" customHeight="1" spans="1:4">
      <c r="A988" s="12" t="s">
        <v>756</v>
      </c>
      <c r="B988" s="9">
        <v>0</v>
      </c>
      <c r="C988" s="9">
        <v>0</v>
      </c>
      <c r="D988" s="10"/>
    </row>
    <row r="989" ht="15" customHeight="1" spans="1:4">
      <c r="A989" s="8" t="s">
        <v>757</v>
      </c>
      <c r="B989" s="9">
        <f>SUM(B990:B998)</f>
        <v>0</v>
      </c>
      <c r="C989" s="9">
        <f>SUM(C990:C998)</f>
        <v>0</v>
      </c>
      <c r="D989" s="10"/>
    </row>
    <row r="990" ht="15" customHeight="1" spans="1:4">
      <c r="A990" s="12" t="s">
        <v>8</v>
      </c>
      <c r="B990" s="9">
        <v>0</v>
      </c>
      <c r="C990" s="9">
        <v>0</v>
      </c>
      <c r="D990" s="10"/>
    </row>
    <row r="991" ht="15" customHeight="1" spans="1:4">
      <c r="A991" s="12" t="s">
        <v>9</v>
      </c>
      <c r="B991" s="9">
        <v>0</v>
      </c>
      <c r="C991" s="9">
        <v>0</v>
      </c>
      <c r="D991" s="10"/>
    </row>
    <row r="992" ht="15" customHeight="1" spans="1:4">
      <c r="A992" s="12" t="s">
        <v>10</v>
      </c>
      <c r="B992" s="9">
        <v>0</v>
      </c>
      <c r="C992" s="9">
        <v>0</v>
      </c>
      <c r="D992" s="10"/>
    </row>
    <row r="993" ht="15" customHeight="1" spans="1:4">
      <c r="A993" s="12" t="s">
        <v>758</v>
      </c>
      <c r="B993" s="9">
        <v>0</v>
      </c>
      <c r="C993" s="9">
        <v>0</v>
      </c>
      <c r="D993" s="10"/>
    </row>
    <row r="994" ht="15" customHeight="1" spans="1:4">
      <c r="A994" s="12" t="s">
        <v>759</v>
      </c>
      <c r="B994" s="9">
        <v>0</v>
      </c>
      <c r="C994" s="9">
        <v>0</v>
      </c>
      <c r="D994" s="10"/>
    </row>
    <row r="995" ht="15" customHeight="1" spans="1:4">
      <c r="A995" s="12" t="s">
        <v>760</v>
      </c>
      <c r="B995" s="9">
        <v>0</v>
      </c>
      <c r="C995" s="9">
        <v>0</v>
      </c>
      <c r="D995" s="10"/>
    </row>
    <row r="996" ht="15" customHeight="1" spans="1:4">
      <c r="A996" s="12" t="s">
        <v>761</v>
      </c>
      <c r="B996" s="9">
        <v>0</v>
      </c>
      <c r="C996" s="9">
        <v>0</v>
      </c>
      <c r="D996" s="10"/>
    </row>
    <row r="997" ht="15" customHeight="1" spans="1:4">
      <c r="A997" s="12" t="s">
        <v>762</v>
      </c>
      <c r="B997" s="9">
        <v>0</v>
      </c>
      <c r="C997" s="9">
        <v>0</v>
      </c>
      <c r="D997" s="10"/>
    </row>
    <row r="998" ht="15" customHeight="1" spans="1:4">
      <c r="A998" s="12" t="s">
        <v>763</v>
      </c>
      <c r="B998" s="9">
        <v>0</v>
      </c>
      <c r="C998" s="9">
        <v>0</v>
      </c>
      <c r="D998" s="10"/>
    </row>
    <row r="999" ht="15" customHeight="1" spans="1:4">
      <c r="A999" s="8" t="s">
        <v>764</v>
      </c>
      <c r="B999" s="9">
        <f>SUM(B1000:B1005)</f>
        <v>0</v>
      </c>
      <c r="C999" s="9">
        <f>SUM(C1000:C1005)</f>
        <v>0</v>
      </c>
      <c r="D999" s="10"/>
    </row>
    <row r="1000" ht="15" customHeight="1" spans="1:4">
      <c r="A1000" s="12" t="s">
        <v>8</v>
      </c>
      <c r="B1000" s="9">
        <v>0</v>
      </c>
      <c r="C1000" s="9">
        <v>0</v>
      </c>
      <c r="D1000" s="10"/>
    </row>
    <row r="1001" ht="15" customHeight="1" spans="1:4">
      <c r="A1001" s="12" t="s">
        <v>9</v>
      </c>
      <c r="B1001" s="9">
        <v>0</v>
      </c>
      <c r="C1001" s="9">
        <v>0</v>
      </c>
      <c r="D1001" s="10"/>
    </row>
    <row r="1002" ht="15" customHeight="1" spans="1:4">
      <c r="A1002" s="12" t="s">
        <v>10</v>
      </c>
      <c r="B1002" s="9">
        <v>0</v>
      </c>
      <c r="C1002" s="9">
        <v>0</v>
      </c>
      <c r="D1002" s="10"/>
    </row>
    <row r="1003" ht="15" customHeight="1" spans="1:4">
      <c r="A1003" s="12" t="s">
        <v>755</v>
      </c>
      <c r="B1003" s="9">
        <v>0</v>
      </c>
      <c r="C1003" s="9">
        <v>0</v>
      </c>
      <c r="D1003" s="10"/>
    </row>
    <row r="1004" ht="15" customHeight="1" spans="1:4">
      <c r="A1004" s="12" t="s">
        <v>765</v>
      </c>
      <c r="B1004" s="9">
        <v>0</v>
      </c>
      <c r="C1004" s="9">
        <v>0</v>
      </c>
      <c r="D1004" s="10"/>
    </row>
    <row r="1005" ht="15" customHeight="1" spans="1:4">
      <c r="A1005" s="12" t="s">
        <v>766</v>
      </c>
      <c r="B1005" s="9">
        <v>0</v>
      </c>
      <c r="C1005" s="9">
        <v>0</v>
      </c>
      <c r="D1005" s="10"/>
    </row>
    <row r="1006" ht="15" customHeight="1" spans="1:4">
      <c r="A1006" s="8" t="s">
        <v>767</v>
      </c>
      <c r="B1006" s="9">
        <f>SUM(B1007:B1010)</f>
        <v>4294</v>
      </c>
      <c r="C1006" s="9">
        <f>SUM(C1007:C1010)</f>
        <v>4294</v>
      </c>
      <c r="D1006" s="10">
        <f>C1006/B1006*100</f>
        <v>100</v>
      </c>
    </row>
    <row r="1007" ht="15" customHeight="1" spans="1:4">
      <c r="A1007" s="12" t="s">
        <v>768</v>
      </c>
      <c r="B1007" s="9">
        <v>3684</v>
      </c>
      <c r="C1007" s="9">
        <v>3684</v>
      </c>
      <c r="D1007" s="10">
        <f>C1007/B1007*100</f>
        <v>100</v>
      </c>
    </row>
    <row r="1008" ht="15" customHeight="1" spans="1:4">
      <c r="A1008" s="12" t="s">
        <v>769</v>
      </c>
      <c r="B1008" s="9">
        <v>610</v>
      </c>
      <c r="C1008" s="9">
        <v>610</v>
      </c>
      <c r="D1008" s="10">
        <f>C1008/B1008*100</f>
        <v>100</v>
      </c>
    </row>
    <row r="1009" ht="15" customHeight="1" spans="1:4">
      <c r="A1009" s="12" t="s">
        <v>770</v>
      </c>
      <c r="B1009" s="9">
        <v>0</v>
      </c>
      <c r="C1009" s="9">
        <v>0</v>
      </c>
      <c r="D1009" s="10"/>
    </row>
    <row r="1010" ht="15" customHeight="1" spans="1:4">
      <c r="A1010" s="12" t="s">
        <v>771</v>
      </c>
      <c r="B1010" s="9">
        <v>0</v>
      </c>
      <c r="C1010" s="9">
        <v>0</v>
      </c>
      <c r="D1010" s="10"/>
    </row>
    <row r="1011" ht="15" customHeight="1" spans="1:4">
      <c r="A1011" s="8" t="s">
        <v>772</v>
      </c>
      <c r="B1011" s="9">
        <f>SUM(B1012:B1013)</f>
        <v>1395</v>
      </c>
      <c r="C1011" s="9">
        <f>SUM(C1012:C1013)</f>
        <v>2455</v>
      </c>
      <c r="D1011" s="10">
        <f>C1011/B1011*100</f>
        <v>175.985663082437</v>
      </c>
    </row>
    <row r="1012" ht="15" customHeight="1" spans="1:4">
      <c r="A1012" s="12" t="s">
        <v>773</v>
      </c>
      <c r="B1012" s="9">
        <v>0</v>
      </c>
      <c r="C1012" s="9">
        <v>0</v>
      </c>
      <c r="D1012" s="10"/>
    </row>
    <row r="1013" ht="15" customHeight="1" spans="1:4">
      <c r="A1013" s="12" t="s">
        <v>774</v>
      </c>
      <c r="B1013" s="9">
        <v>1395</v>
      </c>
      <c r="C1013" s="9">
        <v>2455</v>
      </c>
      <c r="D1013" s="10">
        <f>C1013/B1013*100</f>
        <v>175.985663082437</v>
      </c>
    </row>
    <row r="1014" ht="15" customHeight="1" spans="1:4">
      <c r="A1014" s="8" t="s">
        <v>775</v>
      </c>
      <c r="B1014" s="9">
        <f>B1015+B1025+B1041+B1046+B1057+B1064+B1072</f>
        <v>1094</v>
      </c>
      <c r="C1014" s="9">
        <f>C1015+C1025+C1041+C1046+C1057+C1064+C1072</f>
        <v>6549</v>
      </c>
      <c r="D1014" s="10">
        <f>C1014/B1014*100</f>
        <v>598.628884826326</v>
      </c>
    </row>
    <row r="1015" ht="15" customHeight="1" spans="1:4">
      <c r="A1015" s="8" t="s">
        <v>776</v>
      </c>
      <c r="B1015" s="9">
        <f>SUM(B1016:B1024)</f>
        <v>0</v>
      </c>
      <c r="C1015" s="9">
        <f>SUM(C1016:C1024)</f>
        <v>0</v>
      </c>
      <c r="D1015" s="10"/>
    </row>
    <row r="1016" ht="15" customHeight="1" spans="1:4">
      <c r="A1016" s="12" t="s">
        <v>8</v>
      </c>
      <c r="B1016" s="9">
        <v>0</v>
      </c>
      <c r="C1016" s="9">
        <v>0</v>
      </c>
      <c r="D1016" s="10"/>
    </row>
    <row r="1017" ht="15" customHeight="1" spans="1:4">
      <c r="A1017" s="12" t="s">
        <v>9</v>
      </c>
      <c r="B1017" s="9">
        <v>0</v>
      </c>
      <c r="C1017" s="9">
        <v>0</v>
      </c>
      <c r="D1017" s="10"/>
    </row>
    <row r="1018" ht="15" customHeight="1" spans="1:4">
      <c r="A1018" s="12" t="s">
        <v>10</v>
      </c>
      <c r="B1018" s="9">
        <v>0</v>
      </c>
      <c r="C1018" s="9">
        <v>0</v>
      </c>
      <c r="D1018" s="10"/>
    </row>
    <row r="1019" ht="15" customHeight="1" spans="1:4">
      <c r="A1019" s="12" t="s">
        <v>777</v>
      </c>
      <c r="B1019" s="9">
        <v>0</v>
      </c>
      <c r="C1019" s="9">
        <v>0</v>
      </c>
      <c r="D1019" s="10"/>
    </row>
    <row r="1020" ht="15" customHeight="1" spans="1:4">
      <c r="A1020" s="12" t="s">
        <v>778</v>
      </c>
      <c r="B1020" s="9">
        <v>0</v>
      </c>
      <c r="C1020" s="9">
        <v>0</v>
      </c>
      <c r="D1020" s="10"/>
    </row>
    <row r="1021" ht="15" customHeight="1" spans="1:4">
      <c r="A1021" s="12" t="s">
        <v>779</v>
      </c>
      <c r="B1021" s="9">
        <v>0</v>
      </c>
      <c r="C1021" s="9">
        <v>0</v>
      </c>
      <c r="D1021" s="10"/>
    </row>
    <row r="1022" ht="15" customHeight="1" spans="1:4">
      <c r="A1022" s="12" t="s">
        <v>780</v>
      </c>
      <c r="B1022" s="9">
        <v>0</v>
      </c>
      <c r="C1022" s="9">
        <v>0</v>
      </c>
      <c r="D1022" s="10"/>
    </row>
    <row r="1023" ht="15" customHeight="1" spans="1:4">
      <c r="A1023" s="12" t="s">
        <v>781</v>
      </c>
      <c r="B1023" s="9">
        <v>0</v>
      </c>
      <c r="C1023" s="9">
        <v>0</v>
      </c>
      <c r="D1023" s="10"/>
    </row>
    <row r="1024" ht="15" customHeight="1" spans="1:4">
      <c r="A1024" s="12" t="s">
        <v>782</v>
      </c>
      <c r="B1024" s="9">
        <v>0</v>
      </c>
      <c r="C1024" s="9">
        <v>0</v>
      </c>
      <c r="D1024" s="10"/>
    </row>
    <row r="1025" ht="15" customHeight="1" spans="1:4">
      <c r="A1025" s="8" t="s">
        <v>783</v>
      </c>
      <c r="B1025" s="9">
        <f>SUM(B1026:B1040)</f>
        <v>0</v>
      </c>
      <c r="C1025" s="9">
        <f>SUM(C1026:C1040)</f>
        <v>0</v>
      </c>
      <c r="D1025" s="10"/>
    </row>
    <row r="1026" ht="15" customHeight="1" spans="1:4">
      <c r="A1026" s="12" t="s">
        <v>8</v>
      </c>
      <c r="B1026" s="9">
        <v>0</v>
      </c>
      <c r="C1026" s="9">
        <v>0</v>
      </c>
      <c r="D1026" s="10"/>
    </row>
    <row r="1027" ht="15" customHeight="1" spans="1:4">
      <c r="A1027" s="12" t="s">
        <v>9</v>
      </c>
      <c r="B1027" s="9">
        <v>0</v>
      </c>
      <c r="C1027" s="9">
        <v>0</v>
      </c>
      <c r="D1027" s="10"/>
    </row>
    <row r="1028" ht="15" customHeight="1" spans="1:4">
      <c r="A1028" s="12" t="s">
        <v>10</v>
      </c>
      <c r="B1028" s="9">
        <v>0</v>
      </c>
      <c r="C1028" s="9">
        <v>0</v>
      </c>
      <c r="D1028" s="10"/>
    </row>
    <row r="1029" ht="15" customHeight="1" spans="1:4">
      <c r="A1029" s="12" t="s">
        <v>784</v>
      </c>
      <c r="B1029" s="9">
        <v>0</v>
      </c>
      <c r="C1029" s="9">
        <v>0</v>
      </c>
      <c r="D1029" s="10"/>
    </row>
    <row r="1030" ht="15" customHeight="1" spans="1:4">
      <c r="A1030" s="12" t="s">
        <v>785</v>
      </c>
      <c r="B1030" s="9">
        <v>0</v>
      </c>
      <c r="C1030" s="9">
        <v>0</v>
      </c>
      <c r="D1030" s="10"/>
    </row>
    <row r="1031" ht="15" customHeight="1" spans="1:4">
      <c r="A1031" s="12" t="s">
        <v>786</v>
      </c>
      <c r="B1031" s="9">
        <v>0</v>
      </c>
      <c r="C1031" s="9">
        <v>0</v>
      </c>
      <c r="D1031" s="10"/>
    </row>
    <row r="1032" ht="15" customHeight="1" spans="1:4">
      <c r="A1032" s="12" t="s">
        <v>787</v>
      </c>
      <c r="B1032" s="9">
        <v>0</v>
      </c>
      <c r="C1032" s="9">
        <v>0</v>
      </c>
      <c r="D1032" s="10"/>
    </row>
    <row r="1033" ht="15" customHeight="1" spans="1:4">
      <c r="A1033" s="12" t="s">
        <v>788</v>
      </c>
      <c r="B1033" s="9">
        <v>0</v>
      </c>
      <c r="C1033" s="9">
        <v>0</v>
      </c>
      <c r="D1033" s="10"/>
    </row>
    <row r="1034" ht="15" customHeight="1" spans="1:4">
      <c r="A1034" s="12" t="s">
        <v>789</v>
      </c>
      <c r="B1034" s="9">
        <v>0</v>
      </c>
      <c r="C1034" s="9">
        <v>0</v>
      </c>
      <c r="D1034" s="10"/>
    </row>
    <row r="1035" ht="15" customHeight="1" spans="1:4">
      <c r="A1035" s="12" t="s">
        <v>790</v>
      </c>
      <c r="B1035" s="9">
        <v>0</v>
      </c>
      <c r="C1035" s="9">
        <v>0</v>
      </c>
      <c r="D1035" s="10"/>
    </row>
    <row r="1036" ht="15" customHeight="1" spans="1:4">
      <c r="A1036" s="12" t="s">
        <v>791</v>
      </c>
      <c r="B1036" s="9">
        <v>0</v>
      </c>
      <c r="C1036" s="9">
        <v>0</v>
      </c>
      <c r="D1036" s="10"/>
    </row>
    <row r="1037" ht="15" customHeight="1" spans="1:4">
      <c r="A1037" s="12" t="s">
        <v>792</v>
      </c>
      <c r="B1037" s="9">
        <v>0</v>
      </c>
      <c r="C1037" s="9">
        <v>0</v>
      </c>
      <c r="D1037" s="10"/>
    </row>
    <row r="1038" ht="15" customHeight="1" spans="1:4">
      <c r="A1038" s="12" t="s">
        <v>793</v>
      </c>
      <c r="B1038" s="9">
        <v>0</v>
      </c>
      <c r="C1038" s="9">
        <v>0</v>
      </c>
      <c r="D1038" s="10"/>
    </row>
    <row r="1039" ht="15" customHeight="1" spans="1:4">
      <c r="A1039" s="12" t="s">
        <v>794</v>
      </c>
      <c r="B1039" s="9">
        <v>0</v>
      </c>
      <c r="C1039" s="9">
        <v>0</v>
      </c>
      <c r="D1039" s="10"/>
    </row>
    <row r="1040" ht="15" customHeight="1" spans="1:4">
      <c r="A1040" s="12" t="s">
        <v>795</v>
      </c>
      <c r="B1040" s="9">
        <v>0</v>
      </c>
      <c r="C1040" s="9">
        <v>0</v>
      </c>
      <c r="D1040" s="10"/>
    </row>
    <row r="1041" ht="15" customHeight="1" spans="1:4">
      <c r="A1041" s="8" t="s">
        <v>796</v>
      </c>
      <c r="B1041" s="9">
        <f>SUM(B1042:B1045)</f>
        <v>0</v>
      </c>
      <c r="C1041" s="9">
        <f>SUM(C1042:C1045)</f>
        <v>0</v>
      </c>
      <c r="D1041" s="10"/>
    </row>
    <row r="1042" ht="15" customHeight="1" spans="1:4">
      <c r="A1042" s="12" t="s">
        <v>8</v>
      </c>
      <c r="B1042" s="9">
        <v>0</v>
      </c>
      <c r="C1042" s="9">
        <v>0</v>
      </c>
      <c r="D1042" s="10"/>
    </row>
    <row r="1043" ht="15" customHeight="1" spans="1:4">
      <c r="A1043" s="12" t="s">
        <v>9</v>
      </c>
      <c r="B1043" s="9">
        <v>0</v>
      </c>
      <c r="C1043" s="9">
        <v>0</v>
      </c>
      <c r="D1043" s="10"/>
    </row>
    <row r="1044" ht="15" customHeight="1" spans="1:4">
      <c r="A1044" s="12" t="s">
        <v>10</v>
      </c>
      <c r="B1044" s="9">
        <v>0</v>
      </c>
      <c r="C1044" s="9">
        <v>0</v>
      </c>
      <c r="D1044" s="10"/>
    </row>
    <row r="1045" ht="15" customHeight="1" spans="1:4">
      <c r="A1045" s="12" t="s">
        <v>797</v>
      </c>
      <c r="B1045" s="9">
        <v>0</v>
      </c>
      <c r="C1045" s="9">
        <v>0</v>
      </c>
      <c r="D1045" s="10"/>
    </row>
    <row r="1046" ht="15" customHeight="1" spans="1:4">
      <c r="A1046" s="8" t="s">
        <v>798</v>
      </c>
      <c r="B1046" s="9">
        <f>SUM(B1047:B1056)</f>
        <v>0</v>
      </c>
      <c r="C1046" s="9">
        <f>SUM(C1047:C1056)</f>
        <v>0</v>
      </c>
      <c r="D1046" s="10"/>
    </row>
    <row r="1047" ht="15" customHeight="1" spans="1:4">
      <c r="A1047" s="12" t="s">
        <v>8</v>
      </c>
      <c r="B1047" s="9">
        <v>0</v>
      </c>
      <c r="C1047" s="9">
        <v>0</v>
      </c>
      <c r="D1047" s="10"/>
    </row>
    <row r="1048" ht="15" customHeight="1" spans="1:4">
      <c r="A1048" s="12" t="s">
        <v>9</v>
      </c>
      <c r="B1048" s="9">
        <v>0</v>
      </c>
      <c r="C1048" s="9">
        <v>0</v>
      </c>
      <c r="D1048" s="10"/>
    </row>
    <row r="1049" ht="15" customHeight="1" spans="1:4">
      <c r="A1049" s="12" t="s">
        <v>10</v>
      </c>
      <c r="B1049" s="9">
        <v>0</v>
      </c>
      <c r="C1049" s="9">
        <v>0</v>
      </c>
      <c r="D1049" s="10"/>
    </row>
    <row r="1050" ht="15" customHeight="1" spans="1:4">
      <c r="A1050" s="12" t="s">
        <v>799</v>
      </c>
      <c r="B1050" s="9">
        <v>0</v>
      </c>
      <c r="C1050" s="9">
        <v>0</v>
      </c>
      <c r="D1050" s="10"/>
    </row>
    <row r="1051" ht="15" customHeight="1" spans="1:4">
      <c r="A1051" s="12" t="s">
        <v>800</v>
      </c>
      <c r="B1051" s="9">
        <v>0</v>
      </c>
      <c r="C1051" s="9">
        <v>0</v>
      </c>
      <c r="D1051" s="10"/>
    </row>
    <row r="1052" ht="15" customHeight="1" spans="1:4">
      <c r="A1052" s="12" t="s">
        <v>801</v>
      </c>
      <c r="B1052" s="9">
        <v>0</v>
      </c>
      <c r="C1052" s="9">
        <v>0</v>
      </c>
      <c r="D1052" s="10"/>
    </row>
    <row r="1053" ht="15" customHeight="1" spans="1:4">
      <c r="A1053" s="12" t="s">
        <v>802</v>
      </c>
      <c r="B1053" s="9">
        <v>0</v>
      </c>
      <c r="C1053" s="9">
        <v>0</v>
      </c>
      <c r="D1053" s="10"/>
    </row>
    <row r="1054" ht="15" customHeight="1" spans="1:4">
      <c r="A1054" s="12" t="s">
        <v>803</v>
      </c>
      <c r="B1054" s="9">
        <v>0</v>
      </c>
      <c r="C1054" s="9">
        <v>0</v>
      </c>
      <c r="D1054" s="10"/>
    </row>
    <row r="1055" ht="15" customHeight="1" spans="1:4">
      <c r="A1055" s="12" t="s">
        <v>17</v>
      </c>
      <c r="B1055" s="13">
        <v>0</v>
      </c>
      <c r="C1055" s="13">
        <v>0</v>
      </c>
      <c r="D1055" s="10"/>
    </row>
    <row r="1056" ht="15" customHeight="1" spans="1:4">
      <c r="A1056" s="12" t="s">
        <v>804</v>
      </c>
      <c r="B1056" s="9">
        <v>0</v>
      </c>
      <c r="C1056" s="9">
        <v>0</v>
      </c>
      <c r="D1056" s="10"/>
    </row>
    <row r="1057" ht="15" customHeight="1" spans="1:4">
      <c r="A1057" s="8" t="s">
        <v>805</v>
      </c>
      <c r="B1057" s="11">
        <f>SUM(B1058:B1063)</f>
        <v>0</v>
      </c>
      <c r="C1057" s="11">
        <f>SUM(C1058:C1063)</f>
        <v>0</v>
      </c>
      <c r="D1057" s="10"/>
    </row>
    <row r="1058" ht="15" customHeight="1" spans="1:4">
      <c r="A1058" s="12" t="s">
        <v>8</v>
      </c>
      <c r="B1058" s="9">
        <v>0</v>
      </c>
      <c r="C1058" s="9">
        <v>0</v>
      </c>
      <c r="D1058" s="10"/>
    </row>
    <row r="1059" ht="15" customHeight="1" spans="1:4">
      <c r="A1059" s="12" t="s">
        <v>9</v>
      </c>
      <c r="B1059" s="9">
        <v>0</v>
      </c>
      <c r="C1059" s="9">
        <v>0</v>
      </c>
      <c r="D1059" s="10"/>
    </row>
    <row r="1060" ht="15" customHeight="1" spans="1:4">
      <c r="A1060" s="12" t="s">
        <v>10</v>
      </c>
      <c r="B1060" s="9">
        <v>0</v>
      </c>
      <c r="C1060" s="9">
        <v>0</v>
      </c>
      <c r="D1060" s="10"/>
    </row>
    <row r="1061" ht="15" customHeight="1" spans="1:4">
      <c r="A1061" s="12" t="s">
        <v>806</v>
      </c>
      <c r="B1061" s="9">
        <v>0</v>
      </c>
      <c r="C1061" s="9">
        <v>0</v>
      </c>
      <c r="D1061" s="10"/>
    </row>
    <row r="1062" ht="15" customHeight="1" spans="1:4">
      <c r="A1062" s="12" t="s">
        <v>807</v>
      </c>
      <c r="B1062" s="9">
        <v>0</v>
      </c>
      <c r="C1062" s="9">
        <v>0</v>
      </c>
      <c r="D1062" s="10"/>
    </row>
    <row r="1063" ht="15" customHeight="1" spans="1:4">
      <c r="A1063" s="12" t="s">
        <v>808</v>
      </c>
      <c r="B1063" s="9">
        <v>0</v>
      </c>
      <c r="C1063" s="9">
        <v>0</v>
      </c>
      <c r="D1063" s="10"/>
    </row>
    <row r="1064" ht="15" customHeight="1" spans="1:4">
      <c r="A1064" s="8" t="s">
        <v>809</v>
      </c>
      <c r="B1064" s="9">
        <f>SUM(B1065:B1071)</f>
        <v>1035</v>
      </c>
      <c r="C1064" s="9">
        <f>SUM(C1065:C1071)</f>
        <v>6408</v>
      </c>
      <c r="D1064" s="10">
        <f>C1064/B1064*100</f>
        <v>619.130434782609</v>
      </c>
    </row>
    <row r="1065" ht="15" customHeight="1" spans="1:4">
      <c r="A1065" s="12" t="s">
        <v>8</v>
      </c>
      <c r="B1065" s="9">
        <v>0</v>
      </c>
      <c r="C1065" s="9">
        <v>0</v>
      </c>
      <c r="D1065" s="10"/>
    </row>
    <row r="1066" ht="15" customHeight="1" spans="1:4">
      <c r="A1066" s="12" t="s">
        <v>9</v>
      </c>
      <c r="B1066" s="9">
        <v>0</v>
      </c>
      <c r="C1066" s="9">
        <v>0</v>
      </c>
      <c r="D1066" s="10"/>
    </row>
    <row r="1067" ht="15" customHeight="1" spans="1:4">
      <c r="A1067" s="12" t="s">
        <v>10</v>
      </c>
      <c r="B1067" s="9">
        <v>0</v>
      </c>
      <c r="C1067" s="9">
        <v>0</v>
      </c>
      <c r="D1067" s="10"/>
    </row>
    <row r="1068" ht="15" customHeight="1" spans="1:4">
      <c r="A1068" s="12" t="s">
        <v>810</v>
      </c>
      <c r="B1068" s="9">
        <v>0</v>
      </c>
      <c r="C1068" s="9">
        <v>0</v>
      </c>
      <c r="D1068" s="10"/>
    </row>
    <row r="1069" ht="15" customHeight="1" spans="1:4">
      <c r="A1069" s="12" t="s">
        <v>811</v>
      </c>
      <c r="B1069" s="9">
        <v>120</v>
      </c>
      <c r="C1069" s="9">
        <v>108</v>
      </c>
      <c r="D1069" s="10">
        <f>C1069/B1069*100</f>
        <v>90</v>
      </c>
    </row>
    <row r="1070" ht="15" customHeight="1" spans="1:4">
      <c r="A1070" s="12" t="s">
        <v>812</v>
      </c>
      <c r="B1070" s="9">
        <v>0</v>
      </c>
      <c r="C1070" s="9">
        <v>0</v>
      </c>
      <c r="D1070" s="10"/>
    </row>
    <row r="1071" ht="15" customHeight="1" spans="1:4">
      <c r="A1071" s="12" t="s">
        <v>813</v>
      </c>
      <c r="B1071" s="9">
        <v>915</v>
      </c>
      <c r="C1071" s="9">
        <v>6300</v>
      </c>
      <c r="D1071" s="10">
        <f>C1071/B1071*100</f>
        <v>688.524590163934</v>
      </c>
    </row>
    <row r="1072" ht="15" customHeight="1" spans="1:4">
      <c r="A1072" s="8" t="s">
        <v>814</v>
      </c>
      <c r="B1072" s="9">
        <f>SUM(B1073:B1077)</f>
        <v>59</v>
      </c>
      <c r="C1072" s="9">
        <f>SUM(C1073:C1077)</f>
        <v>141</v>
      </c>
      <c r="D1072" s="10">
        <f>C1072/B1072*100</f>
        <v>238.983050847458</v>
      </c>
    </row>
    <row r="1073" ht="15" customHeight="1" spans="1:4">
      <c r="A1073" s="12" t="s">
        <v>815</v>
      </c>
      <c r="B1073" s="9">
        <v>0</v>
      </c>
      <c r="C1073" s="9">
        <v>0</v>
      </c>
      <c r="D1073" s="10"/>
    </row>
    <row r="1074" ht="15" customHeight="1" spans="1:4">
      <c r="A1074" s="12" t="s">
        <v>816</v>
      </c>
      <c r="B1074" s="9">
        <v>0</v>
      </c>
      <c r="C1074" s="9">
        <v>0</v>
      </c>
      <c r="D1074" s="10"/>
    </row>
    <row r="1075" ht="15" customHeight="1" spans="1:4">
      <c r="A1075" s="12" t="s">
        <v>817</v>
      </c>
      <c r="B1075" s="9">
        <v>0</v>
      </c>
      <c r="C1075" s="9">
        <v>0</v>
      </c>
      <c r="D1075" s="10"/>
    </row>
    <row r="1076" ht="15" customHeight="1" spans="1:4">
      <c r="A1076" s="12" t="s">
        <v>818</v>
      </c>
      <c r="B1076" s="9">
        <v>0</v>
      </c>
      <c r="C1076" s="9">
        <v>0</v>
      </c>
      <c r="D1076" s="10"/>
    </row>
    <row r="1077" ht="15" customHeight="1" spans="1:4">
      <c r="A1077" s="12" t="s">
        <v>819</v>
      </c>
      <c r="B1077" s="9">
        <v>59</v>
      </c>
      <c r="C1077" s="9">
        <v>141</v>
      </c>
      <c r="D1077" s="10">
        <f>C1077/B1077*100</f>
        <v>238.983050847458</v>
      </c>
    </row>
    <row r="1078" ht="15" customHeight="1" spans="1:4">
      <c r="A1078" s="8" t="s">
        <v>820</v>
      </c>
      <c r="B1078" s="9">
        <f>B1079+B1089+B1095</f>
        <v>6485</v>
      </c>
      <c r="C1078" s="9">
        <f>C1079+C1089+C1095</f>
        <v>4246</v>
      </c>
      <c r="D1078" s="10">
        <f>C1078/B1078*100</f>
        <v>65.4741711642251</v>
      </c>
    </row>
    <row r="1079" ht="15" customHeight="1" spans="1:4">
      <c r="A1079" s="8" t="s">
        <v>821</v>
      </c>
      <c r="B1079" s="9">
        <f>SUM(B1080:B1088)</f>
        <v>6248</v>
      </c>
      <c r="C1079" s="9">
        <f>SUM(C1080:C1088)</f>
        <v>4101</v>
      </c>
      <c r="D1079" s="10">
        <f>C1079/B1079*100</f>
        <v>65.6370038412292</v>
      </c>
    </row>
    <row r="1080" ht="15" customHeight="1" spans="1:4">
      <c r="A1080" s="12" t="s">
        <v>8</v>
      </c>
      <c r="B1080" s="9">
        <v>145</v>
      </c>
      <c r="C1080" s="9">
        <v>134</v>
      </c>
      <c r="D1080" s="10">
        <f>C1080/B1080*100</f>
        <v>92.4137931034483</v>
      </c>
    </row>
    <row r="1081" ht="15" customHeight="1" spans="1:4">
      <c r="A1081" s="12" t="s">
        <v>9</v>
      </c>
      <c r="B1081" s="9">
        <v>0</v>
      </c>
      <c r="C1081" s="9">
        <v>0</v>
      </c>
      <c r="D1081" s="10"/>
    </row>
    <row r="1082" ht="15" customHeight="1" spans="1:4">
      <c r="A1082" s="12" t="s">
        <v>10</v>
      </c>
      <c r="B1082" s="9">
        <v>0</v>
      </c>
      <c r="C1082" s="9">
        <v>0</v>
      </c>
      <c r="D1082" s="10"/>
    </row>
    <row r="1083" ht="15" customHeight="1" spans="1:4">
      <c r="A1083" s="12" t="s">
        <v>822</v>
      </c>
      <c r="B1083" s="9">
        <v>0</v>
      </c>
      <c r="C1083" s="9">
        <v>0</v>
      </c>
      <c r="D1083" s="10"/>
    </row>
    <row r="1084" ht="15" customHeight="1" spans="1:4">
      <c r="A1084" s="12" t="s">
        <v>823</v>
      </c>
      <c r="B1084" s="9">
        <v>0</v>
      </c>
      <c r="C1084" s="9">
        <v>0</v>
      </c>
      <c r="D1084" s="10"/>
    </row>
    <row r="1085" ht="15" customHeight="1" spans="1:4">
      <c r="A1085" s="12" t="s">
        <v>824</v>
      </c>
      <c r="B1085" s="9">
        <v>0</v>
      </c>
      <c r="C1085" s="9">
        <v>0</v>
      </c>
      <c r="D1085" s="10"/>
    </row>
    <row r="1086" ht="15" customHeight="1" spans="1:4">
      <c r="A1086" s="12" t="s">
        <v>825</v>
      </c>
      <c r="B1086" s="9">
        <v>0</v>
      </c>
      <c r="C1086" s="9">
        <v>0</v>
      </c>
      <c r="D1086" s="10"/>
    </row>
    <row r="1087" ht="15" customHeight="1" spans="1:4">
      <c r="A1087" s="12" t="s">
        <v>17</v>
      </c>
      <c r="B1087" s="9">
        <v>379</v>
      </c>
      <c r="C1087" s="9">
        <v>247</v>
      </c>
      <c r="D1087" s="10">
        <f>C1087/B1087*100</f>
        <v>65.1715039577836</v>
      </c>
    </row>
    <row r="1088" ht="15" customHeight="1" spans="1:4">
      <c r="A1088" s="12" t="s">
        <v>826</v>
      </c>
      <c r="B1088" s="9">
        <v>5724</v>
      </c>
      <c r="C1088" s="9">
        <v>3720</v>
      </c>
      <c r="D1088" s="10">
        <f>C1088/B1088*100</f>
        <v>64.9895178197065</v>
      </c>
    </row>
    <row r="1089" ht="15" customHeight="1" spans="1:4">
      <c r="A1089" s="8" t="s">
        <v>827</v>
      </c>
      <c r="B1089" s="9">
        <f>SUM(B1090:B1094)</f>
        <v>58</v>
      </c>
      <c r="C1089" s="9">
        <f>SUM(C1090:C1094)</f>
        <v>35</v>
      </c>
      <c r="D1089" s="10">
        <f>C1089/B1089*100</f>
        <v>60.3448275862069</v>
      </c>
    </row>
    <row r="1090" ht="15" customHeight="1" spans="1:4">
      <c r="A1090" s="12" t="s">
        <v>8</v>
      </c>
      <c r="B1090" s="9">
        <v>0</v>
      </c>
      <c r="C1090" s="9">
        <v>0</v>
      </c>
      <c r="D1090" s="10"/>
    </row>
    <row r="1091" ht="15" customHeight="1" spans="1:4">
      <c r="A1091" s="12" t="s">
        <v>9</v>
      </c>
      <c r="B1091" s="9">
        <v>0</v>
      </c>
      <c r="C1091" s="9">
        <v>0</v>
      </c>
      <c r="D1091" s="10"/>
    </row>
    <row r="1092" ht="15" customHeight="1" spans="1:4">
      <c r="A1092" s="12" t="s">
        <v>10</v>
      </c>
      <c r="B1092" s="9">
        <v>0</v>
      </c>
      <c r="C1092" s="9">
        <v>0</v>
      </c>
      <c r="D1092" s="10"/>
    </row>
    <row r="1093" ht="15" customHeight="1" spans="1:4">
      <c r="A1093" s="12" t="s">
        <v>828</v>
      </c>
      <c r="B1093" s="9">
        <v>0</v>
      </c>
      <c r="C1093" s="9">
        <v>0</v>
      </c>
      <c r="D1093" s="10"/>
    </row>
    <row r="1094" ht="15" customHeight="1" spans="1:4">
      <c r="A1094" s="12" t="s">
        <v>829</v>
      </c>
      <c r="B1094" s="9">
        <v>58</v>
      </c>
      <c r="C1094" s="9">
        <v>35</v>
      </c>
      <c r="D1094" s="10">
        <f>C1094/B1094*100</f>
        <v>60.3448275862069</v>
      </c>
    </row>
    <row r="1095" ht="15" customHeight="1" spans="1:4">
      <c r="A1095" s="8" t="s">
        <v>830</v>
      </c>
      <c r="B1095" s="9">
        <f>SUM(B1096:B1097)</f>
        <v>179</v>
      </c>
      <c r="C1095" s="9">
        <f>SUM(C1096:C1097)</f>
        <v>110</v>
      </c>
      <c r="D1095" s="10">
        <f>C1095/B1095*100</f>
        <v>61.4525139664804</v>
      </c>
    </row>
    <row r="1096" ht="15" customHeight="1" spans="1:4">
      <c r="A1096" s="12" t="s">
        <v>831</v>
      </c>
      <c r="B1096" s="9">
        <v>0</v>
      </c>
      <c r="C1096" s="9">
        <v>0</v>
      </c>
      <c r="D1096" s="10"/>
    </row>
    <row r="1097" ht="15" customHeight="1" spans="1:4">
      <c r="A1097" s="12" t="s">
        <v>832</v>
      </c>
      <c r="B1097" s="9">
        <v>179</v>
      </c>
      <c r="C1097" s="9">
        <v>110</v>
      </c>
      <c r="D1097" s="10">
        <f>C1097/B1097*100</f>
        <v>61.4525139664804</v>
      </c>
    </row>
    <row r="1098" ht="15" customHeight="1" spans="1:4">
      <c r="A1098" s="8" t="s">
        <v>833</v>
      </c>
      <c r="B1098" s="9">
        <f>B1099+B1106+B1116+B1122+B1125</f>
        <v>30</v>
      </c>
      <c r="C1098" s="9">
        <f>C1099+C1106+C1116+C1122+C1125</f>
        <v>0</v>
      </c>
      <c r="D1098" s="10">
        <f>C1098/B1098*100</f>
        <v>0</v>
      </c>
    </row>
    <row r="1099" ht="15" customHeight="1" spans="1:4">
      <c r="A1099" s="8" t="s">
        <v>834</v>
      </c>
      <c r="B1099" s="9">
        <f>SUM(B1100:B1105)</f>
        <v>0</v>
      </c>
      <c r="C1099" s="9">
        <f>SUM(C1100:C1105)</f>
        <v>0</v>
      </c>
      <c r="D1099" s="10"/>
    </row>
    <row r="1100" ht="15" customHeight="1" spans="1:4">
      <c r="A1100" s="12" t="s">
        <v>8</v>
      </c>
      <c r="B1100" s="9">
        <v>0</v>
      </c>
      <c r="C1100" s="9">
        <v>0</v>
      </c>
      <c r="D1100" s="10"/>
    </row>
    <row r="1101" ht="15" customHeight="1" spans="1:4">
      <c r="A1101" s="12" t="s">
        <v>9</v>
      </c>
      <c r="B1101" s="9">
        <v>0</v>
      </c>
      <c r="C1101" s="9">
        <v>0</v>
      </c>
      <c r="D1101" s="10"/>
    </row>
    <row r="1102" ht="15" customHeight="1" spans="1:4">
      <c r="A1102" s="12" t="s">
        <v>10</v>
      </c>
      <c r="B1102" s="9">
        <v>0</v>
      </c>
      <c r="C1102" s="9">
        <v>0</v>
      </c>
      <c r="D1102" s="10"/>
    </row>
    <row r="1103" ht="15" customHeight="1" spans="1:4">
      <c r="A1103" s="12" t="s">
        <v>835</v>
      </c>
      <c r="B1103" s="9">
        <v>0</v>
      </c>
      <c r="C1103" s="9">
        <v>0</v>
      </c>
      <c r="D1103" s="10"/>
    </row>
    <row r="1104" ht="15" customHeight="1" spans="1:4">
      <c r="A1104" s="12" t="s">
        <v>17</v>
      </c>
      <c r="B1104" s="9">
        <v>0</v>
      </c>
      <c r="C1104" s="9">
        <v>0</v>
      </c>
      <c r="D1104" s="10"/>
    </row>
    <row r="1105" ht="15" customHeight="1" spans="1:4">
      <c r="A1105" s="12" t="s">
        <v>836</v>
      </c>
      <c r="B1105" s="9">
        <v>0</v>
      </c>
      <c r="C1105" s="9">
        <v>0</v>
      </c>
      <c r="D1105" s="10"/>
    </row>
    <row r="1106" ht="15" customHeight="1" spans="1:4">
      <c r="A1106" s="8" t="s">
        <v>837</v>
      </c>
      <c r="B1106" s="9">
        <f>SUM(B1107:B1115)</f>
        <v>0</v>
      </c>
      <c r="C1106" s="9">
        <f>SUM(C1107:C1115)</f>
        <v>0</v>
      </c>
      <c r="D1106" s="10"/>
    </row>
    <row r="1107" ht="15" customHeight="1" spans="1:4">
      <c r="A1107" s="12" t="s">
        <v>838</v>
      </c>
      <c r="B1107" s="9">
        <v>0</v>
      </c>
      <c r="C1107" s="9">
        <v>0</v>
      </c>
      <c r="D1107" s="10"/>
    </row>
    <row r="1108" ht="15" customHeight="1" spans="1:4">
      <c r="A1108" s="12" t="s">
        <v>839</v>
      </c>
      <c r="B1108" s="9">
        <v>0</v>
      </c>
      <c r="C1108" s="9">
        <v>0</v>
      </c>
      <c r="D1108" s="10"/>
    </row>
    <row r="1109" ht="15" customHeight="1" spans="1:4">
      <c r="A1109" s="12" t="s">
        <v>840</v>
      </c>
      <c r="B1109" s="9">
        <v>0</v>
      </c>
      <c r="C1109" s="9">
        <v>0</v>
      </c>
      <c r="D1109" s="10"/>
    </row>
    <row r="1110" ht="15" customHeight="1" spans="1:4">
      <c r="A1110" s="12" t="s">
        <v>841</v>
      </c>
      <c r="B1110" s="9">
        <v>0</v>
      </c>
      <c r="C1110" s="9">
        <v>0</v>
      </c>
      <c r="D1110" s="10"/>
    </row>
    <row r="1111" ht="15" customHeight="1" spans="1:4">
      <c r="A1111" s="12" t="s">
        <v>842</v>
      </c>
      <c r="B1111" s="9">
        <v>0</v>
      </c>
      <c r="C1111" s="9">
        <v>0</v>
      </c>
      <c r="D1111" s="10"/>
    </row>
    <row r="1112" ht="15" customHeight="1" spans="1:4">
      <c r="A1112" s="12" t="s">
        <v>843</v>
      </c>
      <c r="B1112" s="9">
        <v>0</v>
      </c>
      <c r="C1112" s="9">
        <v>0</v>
      </c>
      <c r="D1112" s="10"/>
    </row>
    <row r="1113" ht="15" customHeight="1" spans="1:4">
      <c r="A1113" s="12" t="s">
        <v>844</v>
      </c>
      <c r="B1113" s="9">
        <v>0</v>
      </c>
      <c r="C1113" s="9">
        <v>0</v>
      </c>
      <c r="D1113" s="10"/>
    </row>
    <row r="1114" ht="15" customHeight="1" spans="1:4">
      <c r="A1114" s="12" t="s">
        <v>845</v>
      </c>
      <c r="B1114" s="9">
        <v>0</v>
      </c>
      <c r="C1114" s="9">
        <v>0</v>
      </c>
      <c r="D1114" s="10"/>
    </row>
    <row r="1115" ht="15" customHeight="1" spans="1:4">
      <c r="A1115" s="12" t="s">
        <v>846</v>
      </c>
      <c r="B1115" s="9">
        <v>0</v>
      </c>
      <c r="C1115" s="9">
        <v>0</v>
      </c>
      <c r="D1115" s="10"/>
    </row>
    <row r="1116" ht="15" customHeight="1" spans="1:4">
      <c r="A1116" s="8" t="s">
        <v>847</v>
      </c>
      <c r="B1116" s="9">
        <f>SUM(B1117:B1121)</f>
        <v>30</v>
      </c>
      <c r="C1116" s="9">
        <f>SUM(C1117:C1121)</f>
        <v>0</v>
      </c>
      <c r="D1116" s="10">
        <f>C1116/B1116*100</f>
        <v>0</v>
      </c>
    </row>
    <row r="1117" ht="15" customHeight="1" spans="1:4">
      <c r="A1117" s="12" t="s">
        <v>848</v>
      </c>
      <c r="B1117" s="9">
        <v>0</v>
      </c>
      <c r="C1117" s="9">
        <v>0</v>
      </c>
      <c r="D1117" s="10"/>
    </row>
    <row r="1118" ht="15" customHeight="1" spans="1:4">
      <c r="A1118" s="12" t="s">
        <v>849</v>
      </c>
      <c r="B1118" s="9">
        <v>0</v>
      </c>
      <c r="C1118" s="9">
        <v>0</v>
      </c>
      <c r="D1118" s="10"/>
    </row>
    <row r="1119" ht="15" customHeight="1" spans="1:4">
      <c r="A1119" s="12" t="s">
        <v>850</v>
      </c>
      <c r="B1119" s="9">
        <v>0</v>
      </c>
      <c r="C1119" s="9">
        <v>0</v>
      </c>
      <c r="D1119" s="10"/>
    </row>
    <row r="1120" ht="15" customHeight="1" spans="1:4">
      <c r="A1120" s="12" t="s">
        <v>851</v>
      </c>
      <c r="B1120" s="9">
        <v>0</v>
      </c>
      <c r="C1120" s="9">
        <v>0</v>
      </c>
      <c r="D1120" s="10"/>
    </row>
    <row r="1121" ht="15" customHeight="1" spans="1:4">
      <c r="A1121" s="12" t="s">
        <v>852</v>
      </c>
      <c r="B1121" s="9">
        <v>30</v>
      </c>
      <c r="C1121" s="9"/>
      <c r="D1121" s="10">
        <f>C1121/B1121*100</f>
        <v>0</v>
      </c>
    </row>
    <row r="1122" ht="15" customHeight="1" spans="1:4">
      <c r="A1122" s="8" t="s">
        <v>853</v>
      </c>
      <c r="B1122" s="9">
        <f>SUM(B1123:B1124)</f>
        <v>0</v>
      </c>
      <c r="C1122" s="9">
        <f>SUM(C1123:C1124)</f>
        <v>0</v>
      </c>
      <c r="D1122" s="10"/>
    </row>
    <row r="1123" ht="15" customHeight="1" spans="1:4">
      <c r="A1123" s="12" t="s">
        <v>854</v>
      </c>
      <c r="B1123" s="9">
        <v>0</v>
      </c>
      <c r="C1123" s="9">
        <v>0</v>
      </c>
      <c r="D1123" s="10"/>
    </row>
    <row r="1124" ht="15" customHeight="1" spans="1:4">
      <c r="A1124" s="12" t="s">
        <v>855</v>
      </c>
      <c r="B1124" s="9">
        <v>0</v>
      </c>
      <c r="C1124" s="9">
        <v>0</v>
      </c>
      <c r="D1124" s="10"/>
    </row>
    <row r="1125" ht="15" customHeight="1" spans="1:4">
      <c r="A1125" s="8" t="s">
        <v>856</v>
      </c>
      <c r="B1125" s="9">
        <f>B1126+B1127</f>
        <v>0</v>
      </c>
      <c r="C1125" s="9">
        <f>C1126+C1127</f>
        <v>0</v>
      </c>
      <c r="D1125" s="10"/>
    </row>
    <row r="1126" ht="15" customHeight="1" spans="1:4">
      <c r="A1126" s="12" t="s">
        <v>857</v>
      </c>
      <c r="B1126" s="9">
        <v>0</v>
      </c>
      <c r="C1126" s="9">
        <v>0</v>
      </c>
      <c r="D1126" s="10"/>
    </row>
    <row r="1127" ht="15" customHeight="1" spans="1:4">
      <c r="A1127" s="12" t="s">
        <v>858</v>
      </c>
      <c r="B1127" s="9">
        <v>0</v>
      </c>
      <c r="C1127" s="9">
        <v>0</v>
      </c>
      <c r="D1127" s="10"/>
    </row>
    <row r="1128" ht="15" customHeight="1" spans="1:4">
      <c r="A1128" s="8" t="s">
        <v>859</v>
      </c>
      <c r="B1128" s="9">
        <f>SUM(B1129:B1137)</f>
        <v>0</v>
      </c>
      <c r="C1128" s="9">
        <f>SUM(C1129:C1137)</f>
        <v>0</v>
      </c>
      <c r="D1128" s="10"/>
    </row>
    <row r="1129" ht="15" customHeight="1" spans="1:4">
      <c r="A1129" s="8" t="s">
        <v>860</v>
      </c>
      <c r="B1129" s="9">
        <v>0</v>
      </c>
      <c r="C1129" s="9">
        <v>0</v>
      </c>
      <c r="D1129" s="10"/>
    </row>
    <row r="1130" ht="15" customHeight="1" spans="1:4">
      <c r="A1130" s="8" t="s">
        <v>861</v>
      </c>
      <c r="B1130" s="9">
        <v>0</v>
      </c>
      <c r="C1130" s="9">
        <v>0</v>
      </c>
      <c r="D1130" s="10"/>
    </row>
    <row r="1131" ht="15" customHeight="1" spans="1:4">
      <c r="A1131" s="8" t="s">
        <v>862</v>
      </c>
      <c r="B1131" s="9">
        <v>0</v>
      </c>
      <c r="C1131" s="9">
        <v>0</v>
      </c>
      <c r="D1131" s="10"/>
    </row>
    <row r="1132" ht="15" customHeight="1" spans="1:4">
      <c r="A1132" s="8" t="s">
        <v>863</v>
      </c>
      <c r="B1132" s="9">
        <v>0</v>
      </c>
      <c r="C1132" s="9">
        <v>0</v>
      </c>
      <c r="D1132" s="10"/>
    </row>
    <row r="1133" ht="15" customHeight="1" spans="1:4">
      <c r="A1133" s="8" t="s">
        <v>864</v>
      </c>
      <c r="B1133" s="9">
        <v>0</v>
      </c>
      <c r="C1133" s="9">
        <v>0</v>
      </c>
      <c r="D1133" s="10"/>
    </row>
    <row r="1134" ht="15" customHeight="1" spans="1:4">
      <c r="A1134" s="8" t="s">
        <v>640</v>
      </c>
      <c r="B1134" s="9">
        <v>0</v>
      </c>
      <c r="C1134" s="9">
        <v>0</v>
      </c>
      <c r="D1134" s="10"/>
    </row>
    <row r="1135" ht="15" customHeight="1" spans="1:4">
      <c r="A1135" s="8" t="s">
        <v>865</v>
      </c>
      <c r="B1135" s="9">
        <v>0</v>
      </c>
      <c r="C1135" s="9">
        <v>0</v>
      </c>
      <c r="D1135" s="10"/>
    </row>
    <row r="1136" ht="15" customHeight="1" spans="1:4">
      <c r="A1136" s="8" t="s">
        <v>866</v>
      </c>
      <c r="B1136" s="9">
        <v>0</v>
      </c>
      <c r="C1136" s="9">
        <v>0</v>
      </c>
      <c r="D1136" s="10"/>
    </row>
    <row r="1137" ht="15" customHeight="1" spans="1:4">
      <c r="A1137" s="8" t="s">
        <v>867</v>
      </c>
      <c r="B1137" s="9">
        <v>0</v>
      </c>
      <c r="C1137" s="9">
        <v>0</v>
      </c>
      <c r="D1137" s="10"/>
    </row>
    <row r="1138" ht="15" customHeight="1" spans="1:4">
      <c r="A1138" s="8" t="s">
        <v>868</v>
      </c>
      <c r="B1138" s="9">
        <f>B1139+B1166+B1181</f>
        <v>2370</v>
      </c>
      <c r="C1138" s="9">
        <f>C1139+C1166+C1181</f>
        <v>1702</v>
      </c>
      <c r="D1138" s="10">
        <f>C1138/B1138*100</f>
        <v>71.8143459915612</v>
      </c>
    </row>
    <row r="1139" ht="15" customHeight="1" spans="1:4">
      <c r="A1139" s="8" t="s">
        <v>869</v>
      </c>
      <c r="B1139" s="9">
        <f>SUM(B1140:B1165)</f>
        <v>2237</v>
      </c>
      <c r="C1139" s="9">
        <f>SUM(C1140:C1165)</f>
        <v>1577</v>
      </c>
      <c r="D1139" s="10">
        <f>C1139/B1139*100</f>
        <v>70.4962002682164</v>
      </c>
    </row>
    <row r="1140" ht="15" customHeight="1" spans="1:4">
      <c r="A1140" s="12" t="s">
        <v>8</v>
      </c>
      <c r="B1140" s="9">
        <v>290</v>
      </c>
      <c r="C1140" s="9">
        <v>260</v>
      </c>
      <c r="D1140" s="10">
        <f>C1140/B1140*100</f>
        <v>89.6551724137931</v>
      </c>
    </row>
    <row r="1141" ht="15" customHeight="1" spans="1:4">
      <c r="A1141" s="12" t="s">
        <v>9</v>
      </c>
      <c r="B1141" s="9">
        <v>0</v>
      </c>
      <c r="C1141" s="9">
        <v>0</v>
      </c>
      <c r="D1141" s="10"/>
    </row>
    <row r="1142" ht="15" customHeight="1" spans="1:4">
      <c r="A1142" s="12" t="s">
        <v>10</v>
      </c>
      <c r="B1142" s="9">
        <v>0</v>
      </c>
      <c r="C1142" s="9">
        <v>0</v>
      </c>
      <c r="D1142" s="10"/>
    </row>
    <row r="1143" ht="15" customHeight="1" spans="1:4">
      <c r="A1143" s="12" t="s">
        <v>870</v>
      </c>
      <c r="B1143" s="9">
        <v>0</v>
      </c>
      <c r="C1143" s="9">
        <v>0</v>
      </c>
      <c r="D1143" s="10"/>
    </row>
    <row r="1144" ht="15" customHeight="1" spans="1:4">
      <c r="A1144" s="12" t="s">
        <v>871</v>
      </c>
      <c r="B1144" s="9">
        <v>51</v>
      </c>
      <c r="C1144" s="9">
        <v>45</v>
      </c>
      <c r="D1144" s="10">
        <f>C1144/B1144*100</f>
        <v>88.2352941176471</v>
      </c>
    </row>
    <row r="1145" ht="15" customHeight="1" spans="1:4">
      <c r="A1145" s="12" t="s">
        <v>872</v>
      </c>
      <c r="B1145" s="9">
        <v>0</v>
      </c>
      <c r="C1145" s="9">
        <v>0</v>
      </c>
      <c r="D1145" s="10"/>
    </row>
    <row r="1146" ht="15" customHeight="1" spans="1:4">
      <c r="A1146" s="12" t="s">
        <v>873</v>
      </c>
      <c r="B1146" s="9">
        <v>0</v>
      </c>
      <c r="C1146" s="9">
        <v>0</v>
      </c>
      <c r="D1146" s="10"/>
    </row>
    <row r="1147" ht="15" customHeight="1" spans="1:4">
      <c r="A1147" s="12" t="s">
        <v>874</v>
      </c>
      <c r="B1147" s="9">
        <v>0</v>
      </c>
      <c r="C1147" s="9">
        <v>0</v>
      </c>
      <c r="D1147" s="10"/>
    </row>
    <row r="1148" ht="15" customHeight="1" spans="1:4">
      <c r="A1148" s="12" t="s">
        <v>875</v>
      </c>
      <c r="B1148" s="9">
        <v>0</v>
      </c>
      <c r="C1148" s="9">
        <v>0</v>
      </c>
      <c r="D1148" s="10"/>
    </row>
    <row r="1149" ht="15" customHeight="1" spans="1:4">
      <c r="A1149" s="12" t="s">
        <v>876</v>
      </c>
      <c r="B1149" s="9">
        <v>0</v>
      </c>
      <c r="C1149" s="9">
        <v>0</v>
      </c>
      <c r="D1149" s="10"/>
    </row>
    <row r="1150" ht="15" customHeight="1" spans="1:4">
      <c r="A1150" s="12" t="s">
        <v>877</v>
      </c>
      <c r="B1150" s="9">
        <v>0</v>
      </c>
      <c r="C1150" s="9">
        <v>0</v>
      </c>
      <c r="D1150" s="10"/>
    </row>
    <row r="1151" ht="15" customHeight="1" spans="1:4">
      <c r="A1151" s="12" t="s">
        <v>878</v>
      </c>
      <c r="B1151" s="9">
        <v>0</v>
      </c>
      <c r="C1151" s="9">
        <v>0</v>
      </c>
      <c r="D1151" s="10"/>
    </row>
    <row r="1152" ht="15" customHeight="1" spans="1:4">
      <c r="A1152" s="12" t="s">
        <v>879</v>
      </c>
      <c r="B1152" s="9">
        <v>0</v>
      </c>
      <c r="C1152" s="9">
        <v>0</v>
      </c>
      <c r="D1152" s="10"/>
    </row>
    <row r="1153" ht="15" customHeight="1" spans="1:4">
      <c r="A1153" s="12" t="s">
        <v>880</v>
      </c>
      <c r="B1153" s="9">
        <v>0</v>
      </c>
      <c r="C1153" s="9">
        <v>0</v>
      </c>
      <c r="D1153" s="10"/>
    </row>
    <row r="1154" ht="15" customHeight="1" spans="1:4">
      <c r="A1154" s="12" t="s">
        <v>881</v>
      </c>
      <c r="B1154" s="9">
        <v>0</v>
      </c>
      <c r="C1154" s="9">
        <v>0</v>
      </c>
      <c r="D1154" s="10"/>
    </row>
    <row r="1155" ht="15" customHeight="1" spans="1:4">
      <c r="A1155" s="12" t="s">
        <v>882</v>
      </c>
      <c r="B1155" s="9">
        <v>0</v>
      </c>
      <c r="C1155" s="9">
        <v>0</v>
      </c>
      <c r="D1155" s="10"/>
    </row>
    <row r="1156" ht="15" customHeight="1" spans="1:4">
      <c r="A1156" s="12" t="s">
        <v>883</v>
      </c>
      <c r="B1156" s="9">
        <v>0</v>
      </c>
      <c r="C1156" s="9">
        <v>0</v>
      </c>
      <c r="D1156" s="10"/>
    </row>
    <row r="1157" ht="15" customHeight="1" spans="1:4">
      <c r="A1157" s="12" t="s">
        <v>884</v>
      </c>
      <c r="B1157" s="9">
        <v>0</v>
      </c>
      <c r="C1157" s="9">
        <v>0</v>
      </c>
      <c r="D1157" s="10"/>
    </row>
    <row r="1158" ht="15" customHeight="1" spans="1:4">
      <c r="A1158" s="12" t="s">
        <v>885</v>
      </c>
      <c r="B1158" s="9">
        <v>0</v>
      </c>
      <c r="C1158" s="9">
        <v>0</v>
      </c>
      <c r="D1158" s="10"/>
    </row>
    <row r="1159" ht="15" customHeight="1" spans="1:4">
      <c r="A1159" s="12" t="s">
        <v>886</v>
      </c>
      <c r="B1159" s="9">
        <v>0</v>
      </c>
      <c r="C1159" s="9">
        <v>0</v>
      </c>
      <c r="D1159" s="10"/>
    </row>
    <row r="1160" ht="15" customHeight="1" spans="1:4">
      <c r="A1160" s="12" t="s">
        <v>887</v>
      </c>
      <c r="B1160" s="9">
        <v>0</v>
      </c>
      <c r="C1160" s="9">
        <v>0</v>
      </c>
      <c r="D1160" s="10"/>
    </row>
    <row r="1161" ht="15" customHeight="1" spans="1:4">
      <c r="A1161" s="12" t="s">
        <v>888</v>
      </c>
      <c r="B1161" s="9">
        <v>0</v>
      </c>
      <c r="C1161" s="9">
        <v>0</v>
      </c>
      <c r="D1161" s="10"/>
    </row>
    <row r="1162" ht="15" customHeight="1" spans="1:4">
      <c r="A1162" s="12" t="s">
        <v>889</v>
      </c>
      <c r="B1162" s="9">
        <v>0</v>
      </c>
      <c r="C1162" s="9">
        <v>0</v>
      </c>
      <c r="D1162" s="10"/>
    </row>
    <row r="1163" ht="15" customHeight="1" spans="1:4">
      <c r="A1163" s="12" t="s">
        <v>890</v>
      </c>
      <c r="B1163" s="9">
        <v>0</v>
      </c>
      <c r="C1163" s="9">
        <v>0</v>
      </c>
      <c r="D1163" s="10"/>
    </row>
    <row r="1164" ht="15" customHeight="1" spans="1:4">
      <c r="A1164" s="12" t="s">
        <v>17</v>
      </c>
      <c r="B1164" s="9">
        <v>1001</v>
      </c>
      <c r="C1164" s="9">
        <v>590</v>
      </c>
      <c r="D1164" s="10">
        <f t="shared" ref="D1164:D1166" si="17">C1164/B1164*100</f>
        <v>58.9410589410589</v>
      </c>
    </row>
    <row r="1165" ht="15" customHeight="1" spans="1:4">
      <c r="A1165" s="12" t="s">
        <v>891</v>
      </c>
      <c r="B1165" s="9">
        <v>895</v>
      </c>
      <c r="C1165" s="9">
        <v>682</v>
      </c>
      <c r="D1165" s="10">
        <f>C1165/B1165*100</f>
        <v>76.2011173184358</v>
      </c>
    </row>
    <row r="1166" ht="15" customHeight="1" spans="1:4">
      <c r="A1166" s="8" t="s">
        <v>892</v>
      </c>
      <c r="B1166" s="9">
        <f>SUM(B1167:B1180)</f>
        <v>133</v>
      </c>
      <c r="C1166" s="9">
        <f>SUM(C1167:C1180)</f>
        <v>125</v>
      </c>
      <c r="D1166" s="10">
        <f>C1166/B1166*100</f>
        <v>93.9849624060151</v>
      </c>
    </row>
    <row r="1167" ht="15" customHeight="1" spans="1:4">
      <c r="A1167" s="12" t="s">
        <v>8</v>
      </c>
      <c r="B1167" s="9">
        <v>0</v>
      </c>
      <c r="C1167" s="9">
        <v>0</v>
      </c>
      <c r="D1167" s="10"/>
    </row>
    <row r="1168" ht="15" customHeight="1" spans="1:4">
      <c r="A1168" s="12" t="s">
        <v>9</v>
      </c>
      <c r="B1168" s="9">
        <v>0</v>
      </c>
      <c r="C1168" s="9">
        <v>0</v>
      </c>
      <c r="D1168" s="10"/>
    </row>
    <row r="1169" ht="15" customHeight="1" spans="1:4">
      <c r="A1169" s="12" t="s">
        <v>10</v>
      </c>
      <c r="B1169" s="9">
        <v>0</v>
      </c>
      <c r="C1169" s="9">
        <v>0</v>
      </c>
      <c r="D1169" s="10"/>
    </row>
    <row r="1170" ht="15" customHeight="1" spans="1:4">
      <c r="A1170" s="12" t="s">
        <v>893</v>
      </c>
      <c r="B1170" s="9">
        <v>0</v>
      </c>
      <c r="C1170" s="9">
        <v>0</v>
      </c>
      <c r="D1170" s="10"/>
    </row>
    <row r="1171" ht="15" customHeight="1" spans="1:4">
      <c r="A1171" s="12" t="s">
        <v>894</v>
      </c>
      <c r="B1171" s="9">
        <v>0</v>
      </c>
      <c r="C1171" s="9">
        <v>0</v>
      </c>
      <c r="D1171" s="10"/>
    </row>
    <row r="1172" ht="15" customHeight="1" spans="1:4">
      <c r="A1172" s="12" t="s">
        <v>895</v>
      </c>
      <c r="B1172" s="9">
        <v>0</v>
      </c>
      <c r="C1172" s="9">
        <v>0</v>
      </c>
      <c r="D1172" s="10"/>
    </row>
    <row r="1173" ht="15" customHeight="1" spans="1:4">
      <c r="A1173" s="12" t="s">
        <v>896</v>
      </c>
      <c r="B1173" s="9">
        <v>0</v>
      </c>
      <c r="C1173" s="9">
        <v>0</v>
      </c>
      <c r="D1173" s="10"/>
    </row>
    <row r="1174" ht="15" customHeight="1" spans="1:4">
      <c r="A1174" s="12" t="s">
        <v>897</v>
      </c>
      <c r="B1174" s="9">
        <v>133</v>
      </c>
      <c r="C1174" s="9">
        <v>125</v>
      </c>
      <c r="D1174" s="10">
        <f>C1174/B1174*100</f>
        <v>93.9849624060151</v>
      </c>
    </row>
    <row r="1175" ht="15" customHeight="1" spans="1:4">
      <c r="A1175" s="12" t="s">
        <v>898</v>
      </c>
      <c r="B1175" s="9">
        <v>0</v>
      </c>
      <c r="C1175" s="9">
        <v>0</v>
      </c>
      <c r="D1175" s="10"/>
    </row>
    <row r="1176" ht="15" customHeight="1" spans="1:4">
      <c r="A1176" s="12" t="s">
        <v>899</v>
      </c>
      <c r="B1176" s="9">
        <v>0</v>
      </c>
      <c r="C1176" s="9">
        <v>0</v>
      </c>
      <c r="D1176" s="10"/>
    </row>
    <row r="1177" ht="15" customHeight="1" spans="1:4">
      <c r="A1177" s="12" t="s">
        <v>900</v>
      </c>
      <c r="B1177" s="9">
        <v>0</v>
      </c>
      <c r="C1177" s="9">
        <v>0</v>
      </c>
      <c r="D1177" s="10"/>
    </row>
    <row r="1178" ht="15" customHeight="1" spans="1:4">
      <c r="A1178" s="12" t="s">
        <v>901</v>
      </c>
      <c r="B1178" s="9">
        <v>0</v>
      </c>
      <c r="C1178" s="9">
        <v>0</v>
      </c>
      <c r="D1178" s="10"/>
    </row>
    <row r="1179" ht="15" customHeight="1" spans="1:4">
      <c r="A1179" s="12" t="s">
        <v>902</v>
      </c>
      <c r="B1179" s="9">
        <v>0</v>
      </c>
      <c r="C1179" s="9">
        <v>0</v>
      </c>
      <c r="D1179" s="10"/>
    </row>
    <row r="1180" ht="15" customHeight="1" spans="1:4">
      <c r="A1180" s="12" t="s">
        <v>903</v>
      </c>
      <c r="B1180" s="9">
        <v>0</v>
      </c>
      <c r="C1180" s="9">
        <v>0</v>
      </c>
      <c r="D1180" s="10"/>
    </row>
    <row r="1181" ht="15" customHeight="1" spans="1:4">
      <c r="A1181" s="8" t="s">
        <v>904</v>
      </c>
      <c r="B1181" s="9">
        <f>B1182</f>
        <v>0</v>
      </c>
      <c r="C1181" s="9">
        <f>C1182</f>
        <v>0</v>
      </c>
      <c r="D1181" s="10"/>
    </row>
    <row r="1182" ht="15" customHeight="1" spans="1:4">
      <c r="A1182" s="12" t="s">
        <v>905</v>
      </c>
      <c r="B1182" s="9">
        <v>0</v>
      </c>
      <c r="C1182" s="9">
        <v>0</v>
      </c>
      <c r="D1182" s="10"/>
    </row>
    <row r="1183" ht="15" customHeight="1" spans="1:4">
      <c r="A1183" s="8" t="s">
        <v>906</v>
      </c>
      <c r="B1183" s="9">
        <f>SUM(B1184,B1196,B1200)</f>
        <v>16743</v>
      </c>
      <c r="C1183" s="9">
        <f>SUM(C1184,C1196,C1200)</f>
        <v>16126</v>
      </c>
      <c r="D1183" s="10">
        <f>C1183/B1183*100</f>
        <v>96.3148778594039</v>
      </c>
    </row>
    <row r="1184" ht="15" customHeight="1" spans="1:4">
      <c r="A1184" s="8" t="s">
        <v>907</v>
      </c>
      <c r="B1184" s="9">
        <f>SUM(B1185:B1195)</f>
        <v>2360</v>
      </c>
      <c r="C1184" s="9">
        <f>SUM(C1185:C1195)</f>
        <v>1743</v>
      </c>
      <c r="D1184" s="10">
        <f>C1184/B1184*100</f>
        <v>73.8559322033898</v>
      </c>
    </row>
    <row r="1185" ht="15" customHeight="1" spans="1:4">
      <c r="A1185" s="12" t="s">
        <v>908</v>
      </c>
      <c r="B1185" s="9">
        <v>0</v>
      </c>
      <c r="C1185" s="9">
        <v>0</v>
      </c>
      <c r="D1185" s="10"/>
    </row>
    <row r="1186" ht="15" customHeight="1" spans="1:4">
      <c r="A1186" s="12" t="s">
        <v>909</v>
      </c>
      <c r="B1186" s="9">
        <v>0</v>
      </c>
      <c r="C1186" s="9">
        <v>0</v>
      </c>
      <c r="D1186" s="10"/>
    </row>
    <row r="1187" ht="15" customHeight="1" spans="1:4">
      <c r="A1187" s="12" t="s">
        <v>910</v>
      </c>
      <c r="B1187" s="9">
        <v>539</v>
      </c>
      <c r="C1187" s="9">
        <v>400</v>
      </c>
      <c r="D1187" s="10">
        <f>C1187/B1187*100</f>
        <v>74.2115027829314</v>
      </c>
    </row>
    <row r="1188" ht="15" customHeight="1" spans="1:4">
      <c r="A1188" s="12" t="s">
        <v>911</v>
      </c>
      <c r="B1188" s="9">
        <v>0</v>
      </c>
      <c r="C1188" s="9">
        <v>0</v>
      </c>
      <c r="D1188" s="10"/>
    </row>
    <row r="1189" ht="15" customHeight="1" spans="1:4">
      <c r="A1189" s="12" t="s">
        <v>912</v>
      </c>
      <c r="B1189" s="9">
        <v>55</v>
      </c>
      <c r="C1189" s="9">
        <v>48</v>
      </c>
      <c r="D1189" s="10">
        <f>C1189/B1189*100</f>
        <v>87.2727272727273</v>
      </c>
    </row>
    <row r="1190" ht="15" customHeight="1" spans="1:4">
      <c r="A1190" s="12" t="s">
        <v>913</v>
      </c>
      <c r="B1190" s="9">
        <v>0</v>
      </c>
      <c r="C1190" s="9">
        <v>0</v>
      </c>
      <c r="D1190" s="10"/>
    </row>
    <row r="1191" ht="15" customHeight="1" spans="1:4">
      <c r="A1191" s="12" t="s">
        <v>914</v>
      </c>
      <c r="B1191" s="9">
        <v>70</v>
      </c>
      <c r="C1191" s="9">
        <v>43</v>
      </c>
      <c r="D1191" s="10">
        <f>C1191/B1191*100</f>
        <v>61.4285714285714</v>
      </c>
    </row>
    <row r="1192" ht="15" customHeight="1" spans="1:4">
      <c r="A1192" s="12" t="s">
        <v>915</v>
      </c>
      <c r="B1192" s="9">
        <v>1624</v>
      </c>
      <c r="C1192" s="9">
        <v>1207</v>
      </c>
      <c r="D1192" s="10">
        <f>C1192/B1192*100</f>
        <v>74.3226600985222</v>
      </c>
    </row>
    <row r="1193" ht="15" customHeight="1" spans="1:4">
      <c r="A1193" s="12" t="s">
        <v>916</v>
      </c>
      <c r="B1193" s="9">
        <v>0</v>
      </c>
      <c r="C1193" s="9">
        <v>0</v>
      </c>
      <c r="D1193" s="10"/>
    </row>
    <row r="1194" ht="15" customHeight="1" spans="1:4">
      <c r="A1194" s="12" t="s">
        <v>917</v>
      </c>
      <c r="B1194" s="9">
        <v>0</v>
      </c>
      <c r="C1194" s="9">
        <v>0</v>
      </c>
      <c r="D1194" s="10"/>
    </row>
    <row r="1195" ht="15" customHeight="1" spans="1:4">
      <c r="A1195" s="12" t="s">
        <v>918</v>
      </c>
      <c r="B1195" s="9">
        <v>72</v>
      </c>
      <c r="C1195" s="9">
        <v>45</v>
      </c>
      <c r="D1195" s="10">
        <f>C1195/B1195*100</f>
        <v>62.5</v>
      </c>
    </row>
    <row r="1196" ht="15" customHeight="1" spans="1:4">
      <c r="A1196" s="8" t="s">
        <v>919</v>
      </c>
      <c r="B1196" s="9">
        <f>SUM(B1197:B1199)</f>
        <v>14383</v>
      </c>
      <c r="C1196" s="9">
        <f>SUM(C1197:C1199)</f>
        <v>14383</v>
      </c>
      <c r="D1196" s="10">
        <f>C1196/B1196*100</f>
        <v>100</v>
      </c>
    </row>
    <row r="1197" ht="15" customHeight="1" spans="1:4">
      <c r="A1197" s="12" t="s">
        <v>920</v>
      </c>
      <c r="B1197" s="9">
        <v>14383</v>
      </c>
      <c r="C1197" s="9">
        <v>14383</v>
      </c>
      <c r="D1197" s="10">
        <f>C1197/B1197*100</f>
        <v>100</v>
      </c>
    </row>
    <row r="1198" ht="15" customHeight="1" spans="1:4">
      <c r="A1198" s="12" t="s">
        <v>921</v>
      </c>
      <c r="B1198" s="9">
        <v>0</v>
      </c>
      <c r="C1198" s="9">
        <v>0</v>
      </c>
      <c r="D1198" s="10"/>
    </row>
    <row r="1199" ht="15" customHeight="1" spans="1:4">
      <c r="A1199" s="12" t="s">
        <v>922</v>
      </c>
      <c r="B1199" s="9">
        <v>0</v>
      </c>
      <c r="C1199" s="9">
        <v>0</v>
      </c>
      <c r="D1199" s="10"/>
    </row>
    <row r="1200" ht="15" customHeight="1" spans="1:4">
      <c r="A1200" s="8" t="s">
        <v>923</v>
      </c>
      <c r="B1200" s="9">
        <f>SUM(B1201:B1203)</f>
        <v>0</v>
      </c>
      <c r="C1200" s="9">
        <f>SUM(C1201:C1203)</f>
        <v>0</v>
      </c>
      <c r="D1200" s="10"/>
    </row>
    <row r="1201" ht="15" customHeight="1" spans="1:4">
      <c r="A1201" s="12" t="s">
        <v>924</v>
      </c>
      <c r="B1201" s="9">
        <v>0</v>
      </c>
      <c r="C1201" s="9">
        <v>0</v>
      </c>
      <c r="D1201" s="10"/>
    </row>
    <row r="1202" ht="15" customHeight="1" spans="1:4">
      <c r="A1202" s="12" t="s">
        <v>925</v>
      </c>
      <c r="B1202" s="9">
        <v>0</v>
      </c>
      <c r="C1202" s="9">
        <v>0</v>
      </c>
      <c r="D1202" s="10"/>
    </row>
    <row r="1203" ht="15" customHeight="1" spans="1:4">
      <c r="A1203" s="12" t="s">
        <v>926</v>
      </c>
      <c r="B1203" s="9">
        <v>0</v>
      </c>
      <c r="C1203" s="9">
        <v>0</v>
      </c>
      <c r="D1203" s="10"/>
    </row>
    <row r="1204" ht="15" customHeight="1" spans="1:4">
      <c r="A1204" s="8" t="s">
        <v>927</v>
      </c>
      <c r="B1204" s="9">
        <f>B1205+B1223+B1229+B1235</f>
        <v>2161</v>
      </c>
      <c r="C1204" s="9">
        <f>C1205+C1223+C1229+C1235</f>
        <v>6868</v>
      </c>
      <c r="D1204" s="10">
        <f>C1204/B1204*100</f>
        <v>317.815826006478</v>
      </c>
    </row>
    <row r="1205" ht="15" customHeight="1" spans="1:4">
      <c r="A1205" s="8" t="s">
        <v>928</v>
      </c>
      <c r="B1205" s="9">
        <f>SUM(B1206:B1222)</f>
        <v>2161</v>
      </c>
      <c r="C1205" s="9">
        <f>SUM(C1206:C1222)</f>
        <v>6868</v>
      </c>
      <c r="D1205" s="10">
        <f>C1205/B1205*100</f>
        <v>317.815826006478</v>
      </c>
    </row>
    <row r="1206" ht="15" customHeight="1" spans="1:4">
      <c r="A1206" s="12" t="s">
        <v>8</v>
      </c>
      <c r="B1206" s="9">
        <v>165</v>
      </c>
      <c r="C1206" s="9">
        <v>177</v>
      </c>
      <c r="D1206" s="10">
        <f>C1206/B1206*100</f>
        <v>107.272727272727</v>
      </c>
    </row>
    <row r="1207" ht="15" customHeight="1" spans="1:4">
      <c r="A1207" s="12" t="s">
        <v>9</v>
      </c>
      <c r="B1207" s="9">
        <v>0</v>
      </c>
      <c r="C1207" s="9">
        <v>0</v>
      </c>
      <c r="D1207" s="10"/>
    </row>
    <row r="1208" ht="15" customHeight="1" spans="1:4">
      <c r="A1208" s="12" t="s">
        <v>10</v>
      </c>
      <c r="B1208" s="9">
        <v>0</v>
      </c>
      <c r="C1208" s="9">
        <v>0</v>
      </c>
      <c r="D1208" s="10"/>
    </row>
    <row r="1209" ht="15" customHeight="1" spans="1:4">
      <c r="A1209" s="12" t="s">
        <v>929</v>
      </c>
      <c r="B1209" s="9">
        <v>0</v>
      </c>
      <c r="C1209" s="9">
        <v>0</v>
      </c>
      <c r="D1209" s="10"/>
    </row>
    <row r="1210" ht="15" customHeight="1" spans="1:4">
      <c r="A1210" s="12" t="s">
        <v>930</v>
      </c>
      <c r="B1210" s="9">
        <v>0</v>
      </c>
      <c r="C1210" s="9">
        <v>0</v>
      </c>
      <c r="D1210" s="10"/>
    </row>
    <row r="1211" ht="15" customHeight="1" spans="1:4">
      <c r="A1211" s="12" t="s">
        <v>931</v>
      </c>
      <c r="B1211" s="9">
        <v>0</v>
      </c>
      <c r="C1211" s="9">
        <v>0</v>
      </c>
      <c r="D1211" s="10"/>
    </row>
    <row r="1212" ht="15" customHeight="1" spans="1:4">
      <c r="A1212" s="12" t="s">
        <v>932</v>
      </c>
      <c r="B1212" s="9">
        <v>0</v>
      </c>
      <c r="C1212" s="9">
        <v>0</v>
      </c>
      <c r="D1212" s="10"/>
    </row>
    <row r="1213" ht="15" customHeight="1" spans="1:4">
      <c r="A1213" s="12" t="s">
        <v>933</v>
      </c>
      <c r="B1213" s="9">
        <v>0</v>
      </c>
      <c r="C1213" s="9">
        <v>0</v>
      </c>
      <c r="D1213" s="10"/>
    </row>
    <row r="1214" ht="15" customHeight="1" spans="1:4">
      <c r="A1214" s="12" t="s">
        <v>934</v>
      </c>
      <c r="B1214" s="9">
        <v>0</v>
      </c>
      <c r="C1214" s="9">
        <v>0</v>
      </c>
      <c r="D1214" s="10"/>
    </row>
    <row r="1215" ht="15" customHeight="1" spans="1:4">
      <c r="A1215" s="12" t="s">
        <v>935</v>
      </c>
      <c r="B1215" s="9">
        <v>0</v>
      </c>
      <c r="C1215" s="9">
        <v>0</v>
      </c>
      <c r="D1215" s="10"/>
    </row>
    <row r="1216" ht="15" customHeight="1" spans="1:4">
      <c r="A1216" s="12" t="s">
        <v>936</v>
      </c>
      <c r="B1216" s="9">
        <v>0</v>
      </c>
      <c r="C1216" s="9">
        <v>0</v>
      </c>
      <c r="D1216" s="10"/>
    </row>
    <row r="1217" ht="15" customHeight="1" spans="1:4">
      <c r="A1217" s="12" t="s">
        <v>937</v>
      </c>
      <c r="B1217" s="9">
        <v>0</v>
      </c>
      <c r="C1217" s="9">
        <v>0</v>
      </c>
      <c r="D1217" s="10"/>
    </row>
    <row r="1218" ht="15" customHeight="1" spans="1:4">
      <c r="A1218" s="12" t="s">
        <v>938</v>
      </c>
      <c r="B1218" s="9">
        <v>0</v>
      </c>
      <c r="C1218" s="9">
        <v>0</v>
      </c>
      <c r="D1218" s="10"/>
    </row>
    <row r="1219" ht="15" customHeight="1" spans="1:4">
      <c r="A1219" s="12" t="s">
        <v>939</v>
      </c>
      <c r="B1219" s="9">
        <v>0</v>
      </c>
      <c r="C1219" s="9">
        <v>0</v>
      </c>
      <c r="D1219" s="10"/>
    </row>
    <row r="1220" ht="15" customHeight="1" spans="1:4">
      <c r="A1220" s="12" t="s">
        <v>940</v>
      </c>
      <c r="B1220" s="9">
        <v>0</v>
      </c>
      <c r="C1220" s="9">
        <v>0</v>
      </c>
      <c r="D1220" s="10"/>
    </row>
    <row r="1221" ht="15" customHeight="1" spans="1:4">
      <c r="A1221" s="12" t="s">
        <v>17</v>
      </c>
      <c r="B1221" s="9">
        <v>181</v>
      </c>
      <c r="C1221" s="9">
        <v>172</v>
      </c>
      <c r="D1221" s="10">
        <f>C1221/B1221*100</f>
        <v>95.0276243093923</v>
      </c>
    </row>
    <row r="1222" ht="15" customHeight="1" spans="1:4">
      <c r="A1222" s="12" t="s">
        <v>941</v>
      </c>
      <c r="B1222" s="9">
        <v>1815</v>
      </c>
      <c r="C1222" s="9">
        <v>6519</v>
      </c>
      <c r="D1222" s="10">
        <f>C1222/B1222*100</f>
        <v>359.173553719008</v>
      </c>
    </row>
    <row r="1223" ht="15" customHeight="1" spans="1:4">
      <c r="A1223" s="8" t="s">
        <v>942</v>
      </c>
      <c r="B1223" s="9">
        <f>SUM(B1224:B1228)</f>
        <v>0</v>
      </c>
      <c r="C1223" s="9">
        <f>SUM(C1224:C1228)</f>
        <v>0</v>
      </c>
      <c r="D1223" s="10"/>
    </row>
    <row r="1224" ht="15" customHeight="1" spans="1:4">
      <c r="A1224" s="12" t="s">
        <v>943</v>
      </c>
      <c r="B1224" s="9">
        <v>0</v>
      </c>
      <c r="C1224" s="9">
        <v>0</v>
      </c>
      <c r="D1224" s="10"/>
    </row>
    <row r="1225" ht="15" customHeight="1" spans="1:4">
      <c r="A1225" s="12" t="s">
        <v>944</v>
      </c>
      <c r="B1225" s="9">
        <v>0</v>
      </c>
      <c r="C1225" s="9">
        <v>0</v>
      </c>
      <c r="D1225" s="10"/>
    </row>
    <row r="1226" ht="15" customHeight="1" spans="1:4">
      <c r="A1226" s="12" t="s">
        <v>945</v>
      </c>
      <c r="B1226" s="9">
        <v>0</v>
      </c>
      <c r="C1226" s="9">
        <v>0</v>
      </c>
      <c r="D1226" s="10"/>
    </row>
    <row r="1227" ht="15" customHeight="1" spans="1:4">
      <c r="A1227" s="12" t="s">
        <v>946</v>
      </c>
      <c r="B1227" s="9">
        <v>0</v>
      </c>
      <c r="C1227" s="9">
        <v>0</v>
      </c>
      <c r="D1227" s="10"/>
    </row>
    <row r="1228" ht="15" customHeight="1" spans="1:4">
      <c r="A1228" s="12" t="s">
        <v>947</v>
      </c>
      <c r="B1228" s="9">
        <v>0</v>
      </c>
      <c r="C1228" s="9">
        <v>0</v>
      </c>
      <c r="D1228" s="10"/>
    </row>
    <row r="1229" ht="15" customHeight="1" spans="1:4">
      <c r="A1229" s="8" t="s">
        <v>948</v>
      </c>
      <c r="B1229" s="9">
        <f>SUM(B1230:B1234)</f>
        <v>0</v>
      </c>
      <c r="C1229" s="9">
        <f>SUM(C1230:C1234)</f>
        <v>0</v>
      </c>
      <c r="D1229" s="10"/>
    </row>
    <row r="1230" ht="15" customHeight="1" spans="1:4">
      <c r="A1230" s="12" t="s">
        <v>949</v>
      </c>
      <c r="B1230" s="9">
        <v>0</v>
      </c>
      <c r="C1230" s="9">
        <v>0</v>
      </c>
      <c r="D1230" s="10"/>
    </row>
    <row r="1231" ht="15" customHeight="1" spans="1:4">
      <c r="A1231" s="12" t="s">
        <v>950</v>
      </c>
      <c r="B1231" s="9">
        <v>0</v>
      </c>
      <c r="C1231" s="9">
        <v>0</v>
      </c>
      <c r="D1231" s="10"/>
    </row>
    <row r="1232" ht="15" customHeight="1" spans="1:4">
      <c r="A1232" s="12" t="s">
        <v>951</v>
      </c>
      <c r="B1232" s="9">
        <v>0</v>
      </c>
      <c r="C1232" s="9">
        <v>0</v>
      </c>
      <c r="D1232" s="10"/>
    </row>
    <row r="1233" ht="15" customHeight="1" spans="1:4">
      <c r="A1233" s="12" t="s">
        <v>952</v>
      </c>
      <c r="B1233" s="9">
        <v>0</v>
      </c>
      <c r="C1233" s="9">
        <v>0</v>
      </c>
      <c r="D1233" s="10"/>
    </row>
    <row r="1234" ht="15" customHeight="1" spans="1:4">
      <c r="A1234" s="12" t="s">
        <v>953</v>
      </c>
      <c r="B1234" s="9">
        <v>0</v>
      </c>
      <c r="C1234" s="9">
        <v>0</v>
      </c>
      <c r="D1234" s="10"/>
    </row>
    <row r="1235" ht="15" customHeight="1" spans="1:4">
      <c r="A1235" s="8" t="s">
        <v>954</v>
      </c>
      <c r="B1235" s="9">
        <f>SUM(B1236:B1247)</f>
        <v>0</v>
      </c>
      <c r="C1235" s="9">
        <f>SUM(C1236:C1247)</f>
        <v>0</v>
      </c>
      <c r="D1235" s="10"/>
    </row>
    <row r="1236" ht="15" customHeight="1" spans="1:4">
      <c r="A1236" s="12" t="s">
        <v>955</v>
      </c>
      <c r="B1236" s="9">
        <v>0</v>
      </c>
      <c r="C1236" s="9">
        <v>0</v>
      </c>
      <c r="D1236" s="10"/>
    </row>
    <row r="1237" ht="15" customHeight="1" spans="1:4">
      <c r="A1237" s="12" t="s">
        <v>956</v>
      </c>
      <c r="B1237" s="9">
        <v>0</v>
      </c>
      <c r="C1237" s="9">
        <v>0</v>
      </c>
      <c r="D1237" s="10"/>
    </row>
    <row r="1238" ht="15" customHeight="1" spans="1:4">
      <c r="A1238" s="12" t="s">
        <v>957</v>
      </c>
      <c r="B1238" s="9">
        <v>0</v>
      </c>
      <c r="C1238" s="9">
        <v>0</v>
      </c>
      <c r="D1238" s="10"/>
    </row>
    <row r="1239" ht="15" customHeight="1" spans="1:4">
      <c r="A1239" s="12" t="s">
        <v>958</v>
      </c>
      <c r="B1239" s="9">
        <v>0</v>
      </c>
      <c r="C1239" s="9">
        <v>0</v>
      </c>
      <c r="D1239" s="10"/>
    </row>
    <row r="1240" ht="15" customHeight="1" spans="1:4">
      <c r="A1240" s="12" t="s">
        <v>959</v>
      </c>
      <c r="B1240" s="9">
        <v>0</v>
      </c>
      <c r="C1240" s="9">
        <v>0</v>
      </c>
      <c r="D1240" s="10"/>
    </row>
    <row r="1241" ht="15" customHeight="1" spans="1:4">
      <c r="A1241" s="12" t="s">
        <v>960</v>
      </c>
      <c r="B1241" s="9">
        <v>0</v>
      </c>
      <c r="C1241" s="9">
        <v>0</v>
      </c>
      <c r="D1241" s="10"/>
    </row>
    <row r="1242" ht="15" customHeight="1" spans="1:4">
      <c r="A1242" s="12" t="s">
        <v>961</v>
      </c>
      <c r="B1242" s="9">
        <v>0</v>
      </c>
      <c r="C1242" s="9">
        <v>0</v>
      </c>
      <c r="D1242" s="10"/>
    </row>
    <row r="1243" ht="15" customHeight="1" spans="1:4">
      <c r="A1243" s="12" t="s">
        <v>962</v>
      </c>
      <c r="B1243" s="9">
        <v>0</v>
      </c>
      <c r="C1243" s="9">
        <v>0</v>
      </c>
      <c r="D1243" s="10"/>
    </row>
    <row r="1244" ht="15" customHeight="1" spans="1:4">
      <c r="A1244" s="12" t="s">
        <v>963</v>
      </c>
      <c r="B1244" s="9">
        <v>0</v>
      </c>
      <c r="C1244" s="9">
        <v>0</v>
      </c>
      <c r="D1244" s="10"/>
    </row>
    <row r="1245" ht="15" customHeight="1" spans="1:4">
      <c r="A1245" s="12" t="s">
        <v>964</v>
      </c>
      <c r="B1245" s="9">
        <v>0</v>
      </c>
      <c r="C1245" s="9">
        <v>0</v>
      </c>
      <c r="D1245" s="10"/>
    </row>
    <row r="1246" ht="15" customHeight="1" spans="1:4">
      <c r="A1246" s="12" t="s">
        <v>965</v>
      </c>
      <c r="B1246" s="9">
        <v>0</v>
      </c>
      <c r="C1246" s="9">
        <v>0</v>
      </c>
      <c r="D1246" s="10"/>
    </row>
    <row r="1247" ht="15" customHeight="1" spans="1:4">
      <c r="A1247" s="12" t="s">
        <v>966</v>
      </c>
      <c r="B1247" s="9">
        <v>0</v>
      </c>
      <c r="C1247" s="9">
        <v>0</v>
      </c>
      <c r="D1247" s="10"/>
    </row>
    <row r="1248" spans="1:4">
      <c r="A1248" s="8" t="s">
        <v>967</v>
      </c>
      <c r="B1248" s="9">
        <f>B1249+B1260+B1267+B1275+B1288+B1292+B1296</f>
        <v>3547</v>
      </c>
      <c r="C1248" s="9">
        <f>C1249+C1260+C1267+C1275+C1288+C1292+C1296</f>
        <v>2146</v>
      </c>
      <c r="D1248" s="10">
        <f>C1248/B1248*100</f>
        <v>60.5018325345362</v>
      </c>
    </row>
    <row r="1249" spans="1:4">
      <c r="A1249" s="8" t="s">
        <v>968</v>
      </c>
      <c r="B1249" s="9">
        <f>SUM(B1250:B1259)</f>
        <v>1532</v>
      </c>
      <c r="C1249" s="9">
        <f>SUM(C1250:C1259)</f>
        <v>891</v>
      </c>
      <c r="D1249" s="10">
        <f>C1249/B1249*100</f>
        <v>58.1592689295039</v>
      </c>
    </row>
    <row r="1250" spans="1:4">
      <c r="A1250" s="12" t="s">
        <v>8</v>
      </c>
      <c r="B1250" s="9">
        <v>341</v>
      </c>
      <c r="C1250" s="9">
        <v>322</v>
      </c>
      <c r="D1250" s="10">
        <f>C1250/B1250*100</f>
        <v>94.4281524926686</v>
      </c>
    </row>
    <row r="1251" spans="1:4">
      <c r="A1251" s="12" t="s">
        <v>9</v>
      </c>
      <c r="B1251" s="9">
        <v>597</v>
      </c>
      <c r="C1251" s="9">
        <v>267</v>
      </c>
      <c r="D1251" s="10">
        <f>C1251/B1251*100</f>
        <v>44.7236180904523</v>
      </c>
    </row>
    <row r="1252" spans="1:4">
      <c r="A1252" s="12" t="s">
        <v>10</v>
      </c>
      <c r="B1252" s="9">
        <v>0</v>
      </c>
      <c r="C1252" s="9">
        <v>0</v>
      </c>
      <c r="D1252" s="10"/>
    </row>
    <row r="1253" spans="1:4">
      <c r="A1253" s="12" t="s">
        <v>969</v>
      </c>
      <c r="B1253" s="9">
        <v>0</v>
      </c>
      <c r="C1253" s="9">
        <v>0</v>
      </c>
      <c r="D1253" s="10"/>
    </row>
    <row r="1254" spans="1:4">
      <c r="A1254" s="12" t="s">
        <v>970</v>
      </c>
      <c r="B1254" s="9">
        <v>0</v>
      </c>
      <c r="C1254" s="9">
        <v>0</v>
      </c>
      <c r="D1254" s="10"/>
    </row>
    <row r="1255" spans="1:4">
      <c r="A1255" s="12" t="s">
        <v>971</v>
      </c>
      <c r="B1255" s="9">
        <v>29</v>
      </c>
      <c r="C1255" s="9">
        <v>14</v>
      </c>
      <c r="D1255" s="10">
        <f>C1255/B1255*100</f>
        <v>48.2758620689655</v>
      </c>
    </row>
    <row r="1256" spans="1:4">
      <c r="A1256" s="12" t="s">
        <v>972</v>
      </c>
      <c r="B1256" s="9">
        <v>16</v>
      </c>
      <c r="C1256" s="9">
        <v>10</v>
      </c>
      <c r="D1256" s="10">
        <f>C1256/B1256*100</f>
        <v>62.5</v>
      </c>
    </row>
    <row r="1257" spans="1:4">
      <c r="A1257" s="12" t="s">
        <v>973</v>
      </c>
      <c r="B1257" s="9">
        <v>72</v>
      </c>
      <c r="C1257" s="9">
        <v>48</v>
      </c>
      <c r="D1257" s="10">
        <f>C1257/B1257*100</f>
        <v>66.6666666666667</v>
      </c>
    </row>
    <row r="1258" spans="1:4">
      <c r="A1258" s="12" t="s">
        <v>17</v>
      </c>
      <c r="B1258" s="9">
        <v>69</v>
      </c>
      <c r="C1258" s="9">
        <v>65</v>
      </c>
      <c r="D1258" s="10">
        <f>C1258/B1258*100</f>
        <v>94.2028985507247</v>
      </c>
    </row>
    <row r="1259" spans="1:4">
      <c r="A1259" s="12" t="s">
        <v>974</v>
      </c>
      <c r="B1259" s="9">
        <v>408</v>
      </c>
      <c r="C1259" s="9">
        <v>165</v>
      </c>
      <c r="D1259" s="10">
        <f>C1259/B1259*100</f>
        <v>40.4411764705882</v>
      </c>
    </row>
    <row r="1260" spans="1:4">
      <c r="A1260" s="8" t="s">
        <v>975</v>
      </c>
      <c r="B1260" s="9">
        <f>SUM(B1261:B1266)</f>
        <v>1686</v>
      </c>
      <c r="C1260" s="9">
        <f>SUM(C1261:C1266)</f>
        <v>1106</v>
      </c>
      <c r="D1260" s="10">
        <f>C1260/B1260*100</f>
        <v>65.5990510083037</v>
      </c>
    </row>
    <row r="1261" spans="1:4">
      <c r="A1261" s="12" t="s">
        <v>8</v>
      </c>
      <c r="B1261" s="9">
        <v>1055</v>
      </c>
      <c r="C1261" s="9">
        <v>850</v>
      </c>
      <c r="D1261" s="10">
        <f>C1261/B1261*100</f>
        <v>80.5687203791469</v>
      </c>
    </row>
    <row r="1262" spans="1:4">
      <c r="A1262" s="12" t="s">
        <v>9</v>
      </c>
      <c r="B1262" s="9">
        <v>630</v>
      </c>
      <c r="C1262" s="9">
        <v>255</v>
      </c>
      <c r="D1262" s="10">
        <f>C1262/B1262*100</f>
        <v>40.4761904761905</v>
      </c>
    </row>
    <row r="1263" spans="1:4">
      <c r="A1263" s="12" t="s">
        <v>10</v>
      </c>
      <c r="B1263" s="9">
        <v>0</v>
      </c>
      <c r="C1263" s="9">
        <v>0</v>
      </c>
      <c r="D1263" s="10"/>
    </row>
    <row r="1264" spans="1:4">
      <c r="A1264" s="12" t="s">
        <v>976</v>
      </c>
      <c r="B1264" s="9">
        <v>0</v>
      </c>
      <c r="C1264" s="9">
        <v>0</v>
      </c>
      <c r="D1264" s="10"/>
    </row>
    <row r="1265" spans="1:4">
      <c r="A1265" s="12" t="s">
        <v>17</v>
      </c>
      <c r="B1265" s="9">
        <v>0</v>
      </c>
      <c r="C1265" s="9">
        <v>0</v>
      </c>
      <c r="D1265" s="10"/>
    </row>
    <row r="1266" spans="1:4">
      <c r="A1266" s="12" t="s">
        <v>977</v>
      </c>
      <c r="B1266" s="9">
        <v>1</v>
      </c>
      <c r="C1266" s="9">
        <v>1</v>
      </c>
      <c r="D1266" s="10">
        <f>C1266/B1266*100</f>
        <v>100</v>
      </c>
    </row>
    <row r="1267" spans="1:4">
      <c r="A1267" s="8" t="s">
        <v>978</v>
      </c>
      <c r="B1267" s="9">
        <f>SUM(B1268:B1274)</f>
        <v>0</v>
      </c>
      <c r="C1267" s="9">
        <f>SUM(C1268:C1274)</f>
        <v>0</v>
      </c>
      <c r="D1267" s="10"/>
    </row>
    <row r="1268" spans="1:4">
      <c r="A1268" s="12" t="s">
        <v>8</v>
      </c>
      <c r="B1268" s="9">
        <v>0</v>
      </c>
      <c r="C1268" s="9">
        <v>0</v>
      </c>
      <c r="D1268" s="10"/>
    </row>
    <row r="1269" spans="1:4">
      <c r="A1269" s="12" t="s">
        <v>9</v>
      </c>
      <c r="B1269" s="9">
        <v>0</v>
      </c>
      <c r="C1269" s="9">
        <v>0</v>
      </c>
      <c r="D1269" s="10"/>
    </row>
    <row r="1270" spans="1:4">
      <c r="A1270" s="12" t="s">
        <v>10</v>
      </c>
      <c r="B1270" s="9">
        <v>0</v>
      </c>
      <c r="C1270" s="9">
        <v>0</v>
      </c>
      <c r="D1270" s="10"/>
    </row>
    <row r="1271" spans="1:4">
      <c r="A1271" s="12" t="s">
        <v>979</v>
      </c>
      <c r="B1271" s="9">
        <v>0</v>
      </c>
      <c r="C1271" s="9">
        <v>0</v>
      </c>
      <c r="D1271" s="10"/>
    </row>
    <row r="1272" spans="1:4">
      <c r="A1272" s="12" t="s">
        <v>980</v>
      </c>
      <c r="B1272" s="9">
        <v>0</v>
      </c>
      <c r="C1272" s="9">
        <v>0</v>
      </c>
      <c r="D1272" s="10"/>
    </row>
    <row r="1273" spans="1:4">
      <c r="A1273" s="12" t="s">
        <v>17</v>
      </c>
      <c r="B1273" s="9">
        <v>0</v>
      </c>
      <c r="C1273" s="9">
        <v>0</v>
      </c>
      <c r="D1273" s="10"/>
    </row>
    <row r="1274" spans="1:4">
      <c r="A1274" s="12" t="s">
        <v>981</v>
      </c>
      <c r="B1274" s="9">
        <v>0</v>
      </c>
      <c r="C1274" s="9">
        <v>0</v>
      </c>
      <c r="D1274" s="10"/>
    </row>
    <row r="1275" spans="1:4">
      <c r="A1275" s="8" t="s">
        <v>982</v>
      </c>
      <c r="B1275" s="9">
        <f>SUM(B1276:B1287)</f>
        <v>5</v>
      </c>
      <c r="C1275" s="9">
        <f>SUM(C1276:C1287)</f>
        <v>5</v>
      </c>
      <c r="D1275" s="10">
        <f>C1275/B1275*100</f>
        <v>100</v>
      </c>
    </row>
    <row r="1276" spans="1:4">
      <c r="A1276" s="12" t="s">
        <v>8</v>
      </c>
      <c r="B1276" s="9">
        <v>0</v>
      </c>
      <c r="C1276" s="9">
        <v>0</v>
      </c>
      <c r="D1276" s="10"/>
    </row>
    <row r="1277" spans="1:4">
      <c r="A1277" s="12" t="s">
        <v>9</v>
      </c>
      <c r="B1277" s="9">
        <v>0</v>
      </c>
      <c r="C1277" s="9">
        <v>0</v>
      </c>
      <c r="D1277" s="10"/>
    </row>
    <row r="1278" spans="1:4">
      <c r="A1278" s="12" t="s">
        <v>10</v>
      </c>
      <c r="B1278" s="9">
        <v>0</v>
      </c>
      <c r="C1278" s="9">
        <v>0</v>
      </c>
      <c r="D1278" s="10"/>
    </row>
    <row r="1279" spans="1:4">
      <c r="A1279" s="12" t="s">
        <v>983</v>
      </c>
      <c r="B1279" s="9">
        <v>0</v>
      </c>
      <c r="C1279" s="9">
        <v>0</v>
      </c>
      <c r="D1279" s="10"/>
    </row>
    <row r="1280" spans="1:4">
      <c r="A1280" s="12" t="s">
        <v>984</v>
      </c>
      <c r="B1280" s="9">
        <v>5</v>
      </c>
      <c r="C1280" s="9">
        <v>5</v>
      </c>
      <c r="D1280" s="10">
        <f>C1280/B1280*100</f>
        <v>100</v>
      </c>
    </row>
    <row r="1281" spans="1:4">
      <c r="A1281" s="12" t="s">
        <v>985</v>
      </c>
      <c r="B1281" s="9">
        <v>0</v>
      </c>
      <c r="C1281" s="9">
        <v>0</v>
      </c>
      <c r="D1281" s="10"/>
    </row>
    <row r="1282" spans="1:4">
      <c r="A1282" s="12" t="s">
        <v>986</v>
      </c>
      <c r="B1282" s="9">
        <v>0</v>
      </c>
      <c r="C1282" s="9">
        <v>0</v>
      </c>
      <c r="D1282" s="10"/>
    </row>
    <row r="1283" spans="1:4">
      <c r="A1283" s="12" t="s">
        <v>987</v>
      </c>
      <c r="B1283" s="9">
        <v>0</v>
      </c>
      <c r="C1283" s="9">
        <v>0</v>
      </c>
      <c r="D1283" s="10"/>
    </row>
    <row r="1284" spans="1:4">
      <c r="A1284" s="12" t="s">
        <v>988</v>
      </c>
      <c r="B1284" s="9">
        <v>0</v>
      </c>
      <c r="C1284" s="9">
        <v>0</v>
      </c>
      <c r="D1284" s="10"/>
    </row>
    <row r="1285" spans="1:4">
      <c r="A1285" s="12" t="s">
        <v>989</v>
      </c>
      <c r="B1285" s="9">
        <v>0</v>
      </c>
      <c r="C1285" s="9">
        <v>0</v>
      </c>
      <c r="D1285" s="10"/>
    </row>
    <row r="1286" spans="1:4">
      <c r="A1286" s="12" t="s">
        <v>990</v>
      </c>
      <c r="B1286" s="9">
        <v>0</v>
      </c>
      <c r="C1286" s="9">
        <v>0</v>
      </c>
      <c r="D1286" s="10"/>
    </row>
    <row r="1287" spans="1:4">
      <c r="A1287" s="12" t="s">
        <v>991</v>
      </c>
      <c r="B1287" s="9">
        <v>0</v>
      </c>
      <c r="C1287" s="9">
        <v>0</v>
      </c>
      <c r="D1287" s="10"/>
    </row>
    <row r="1288" spans="1:4">
      <c r="A1288" s="8" t="s">
        <v>992</v>
      </c>
      <c r="B1288" s="9">
        <f>SUM(B1289:B1291)</f>
        <v>0</v>
      </c>
      <c r="C1288" s="9">
        <f>SUM(C1289:C1291)</f>
        <v>0</v>
      </c>
      <c r="D1288" s="10"/>
    </row>
    <row r="1289" spans="1:4">
      <c r="A1289" s="12" t="s">
        <v>993</v>
      </c>
      <c r="B1289" s="9">
        <v>0</v>
      </c>
      <c r="C1289" s="9">
        <v>0</v>
      </c>
      <c r="D1289" s="10"/>
    </row>
    <row r="1290" spans="1:4">
      <c r="A1290" s="12" t="s">
        <v>994</v>
      </c>
      <c r="B1290" s="9">
        <v>0</v>
      </c>
      <c r="C1290" s="9">
        <v>0</v>
      </c>
      <c r="D1290" s="10"/>
    </row>
    <row r="1291" spans="1:4">
      <c r="A1291" s="12" t="s">
        <v>995</v>
      </c>
      <c r="B1291" s="9">
        <v>0</v>
      </c>
      <c r="C1291" s="9">
        <v>0</v>
      </c>
      <c r="D1291" s="10"/>
    </row>
    <row r="1292" spans="1:4">
      <c r="A1292" s="8" t="s">
        <v>996</v>
      </c>
      <c r="B1292" s="9">
        <f>SUM(B1293:B1295)</f>
        <v>324</v>
      </c>
      <c r="C1292" s="9">
        <f>SUM(C1293:C1295)</f>
        <v>144</v>
      </c>
      <c r="D1292" s="10">
        <f>C1292/B1292*100</f>
        <v>44.4444444444444</v>
      </c>
    </row>
    <row r="1293" spans="1:4">
      <c r="A1293" s="12" t="s">
        <v>997</v>
      </c>
      <c r="B1293" s="9">
        <v>274</v>
      </c>
      <c r="C1293" s="9">
        <v>119</v>
      </c>
      <c r="D1293" s="10">
        <f>C1293/B1293*100</f>
        <v>43.4306569343066</v>
      </c>
    </row>
    <row r="1294" spans="1:4">
      <c r="A1294" s="12" t="s">
        <v>998</v>
      </c>
      <c r="B1294" s="9">
        <v>0</v>
      </c>
      <c r="C1294" s="9">
        <v>0</v>
      </c>
      <c r="D1294" s="10"/>
    </row>
    <row r="1295" spans="1:4">
      <c r="A1295" s="12" t="s">
        <v>999</v>
      </c>
      <c r="B1295" s="9">
        <v>50</v>
      </c>
      <c r="C1295" s="9">
        <v>25</v>
      </c>
      <c r="D1295" s="10">
        <f>C1295/B1295*100</f>
        <v>50</v>
      </c>
    </row>
    <row r="1296" spans="1:4">
      <c r="A1296" s="8" t="s">
        <v>1000</v>
      </c>
      <c r="B1296" s="9">
        <f t="shared" ref="B1296:B1299" si="18">B1297</f>
        <v>0</v>
      </c>
      <c r="C1296" s="9">
        <f t="shared" ref="C1296:C1299" si="19">C1297</f>
        <v>0</v>
      </c>
      <c r="D1296" s="10"/>
    </row>
    <row r="1297" spans="1:4">
      <c r="A1297" s="12" t="s">
        <v>1001</v>
      </c>
      <c r="B1297" s="9">
        <v>0</v>
      </c>
      <c r="C1297" s="9">
        <v>0</v>
      </c>
      <c r="D1297" s="10"/>
    </row>
    <row r="1298" spans="1:4">
      <c r="A1298" s="8" t="s">
        <v>1002</v>
      </c>
      <c r="B1298" s="13">
        <f>B1299</f>
        <v>47</v>
      </c>
      <c r="C1298" s="13">
        <f>C1299</f>
        <v>705</v>
      </c>
      <c r="D1298" s="10">
        <f>C1298/B1298*100</f>
        <v>1500</v>
      </c>
    </row>
    <row r="1299" spans="1:4">
      <c r="A1299" s="8" t="s">
        <v>867</v>
      </c>
      <c r="B1299" s="9">
        <f>B1300</f>
        <v>47</v>
      </c>
      <c r="C1299" s="9">
        <f>C1300</f>
        <v>705</v>
      </c>
      <c r="D1299" s="10">
        <f>C1299/B1299*100</f>
        <v>1500</v>
      </c>
    </row>
    <row r="1300" spans="1:4">
      <c r="A1300" s="12" t="s">
        <v>161</v>
      </c>
      <c r="B1300" s="9">
        <v>47</v>
      </c>
      <c r="C1300" s="9">
        <v>705</v>
      </c>
      <c r="D1300" s="10">
        <f>C1300/B1300*100</f>
        <v>1500</v>
      </c>
    </row>
    <row r="1301" spans="1:4">
      <c r="A1301" s="8" t="s">
        <v>1003</v>
      </c>
      <c r="B1301" s="9">
        <f>SUM(B1302:B1303,B1308)</f>
        <v>12230</v>
      </c>
      <c r="C1301" s="9">
        <f>SUM(C1302:C1303,C1308)</f>
        <v>14250</v>
      </c>
      <c r="D1301" s="10">
        <f>C1301/B1301*100</f>
        <v>116.516762060507</v>
      </c>
    </row>
    <row r="1302" spans="1:4">
      <c r="A1302" s="8" t="s">
        <v>1004</v>
      </c>
      <c r="B1302" s="9">
        <v>0</v>
      </c>
      <c r="C1302" s="9">
        <v>0</v>
      </c>
      <c r="D1302" s="10"/>
    </row>
    <row r="1303" spans="1:4">
      <c r="A1303" s="8" t="s">
        <v>1005</v>
      </c>
      <c r="B1303" s="13">
        <f>SUM(B1304:B1307)</f>
        <v>0</v>
      </c>
      <c r="C1303" s="13">
        <f>SUM(C1304:C1307)</f>
        <v>0</v>
      </c>
      <c r="D1303" s="10"/>
    </row>
    <row r="1304" spans="1:4">
      <c r="A1304" s="12" t="s">
        <v>1006</v>
      </c>
      <c r="B1304" s="9">
        <v>0</v>
      </c>
      <c r="C1304" s="9">
        <v>0</v>
      </c>
      <c r="D1304" s="10"/>
    </row>
    <row r="1305" spans="1:4">
      <c r="A1305" s="12" t="s">
        <v>1007</v>
      </c>
      <c r="B1305" s="11">
        <v>0</v>
      </c>
      <c r="C1305" s="11">
        <v>0</v>
      </c>
      <c r="D1305" s="10"/>
    </row>
    <row r="1306" spans="1:4">
      <c r="A1306" s="12" t="s">
        <v>1008</v>
      </c>
      <c r="B1306" s="9">
        <v>0</v>
      </c>
      <c r="C1306" s="9">
        <v>0</v>
      </c>
      <c r="D1306" s="10"/>
    </row>
    <row r="1307" spans="1:4">
      <c r="A1307" s="12" t="s">
        <v>1009</v>
      </c>
      <c r="B1307" s="9">
        <v>0</v>
      </c>
      <c r="C1307" s="9">
        <v>0</v>
      </c>
      <c r="D1307" s="10"/>
    </row>
    <row r="1308" spans="1:4">
      <c r="A1308" s="8" t="s">
        <v>1010</v>
      </c>
      <c r="B1308" s="9">
        <f>SUM(B1309:B1312)</f>
        <v>12230</v>
      </c>
      <c r="C1308" s="9">
        <f>SUM(C1309:C1312)</f>
        <v>14250</v>
      </c>
      <c r="D1308" s="10">
        <f>C1308/B1308*100</f>
        <v>116.516762060507</v>
      </c>
    </row>
    <row r="1309" spans="1:4">
      <c r="A1309" s="12" t="s">
        <v>1011</v>
      </c>
      <c r="B1309" s="9">
        <v>12112</v>
      </c>
      <c r="C1309" s="9">
        <v>14132</v>
      </c>
      <c r="D1309" s="10">
        <f>C1309/B1309*100</f>
        <v>116.677675033025</v>
      </c>
    </row>
    <row r="1310" spans="1:4">
      <c r="A1310" s="12" t="s">
        <v>1012</v>
      </c>
      <c r="B1310" s="13">
        <v>0</v>
      </c>
      <c r="C1310" s="13">
        <v>0</v>
      </c>
      <c r="D1310" s="10"/>
    </row>
    <row r="1311" spans="1:4">
      <c r="A1311" s="12" t="s">
        <v>1013</v>
      </c>
      <c r="B1311" s="9">
        <v>118</v>
      </c>
      <c r="C1311" s="9">
        <v>118</v>
      </c>
      <c r="D1311" s="10">
        <f>C1311/B1311*100</f>
        <v>100</v>
      </c>
    </row>
    <row r="1312" spans="1:4">
      <c r="A1312" s="12" t="s">
        <v>1014</v>
      </c>
      <c r="B1312" s="11">
        <v>0</v>
      </c>
      <c r="C1312" s="11">
        <v>0</v>
      </c>
      <c r="D1312" s="10"/>
    </row>
    <row r="1313" spans="1:4">
      <c r="A1313" s="8" t="s">
        <v>1015</v>
      </c>
      <c r="B1313" s="9">
        <f>SUM(B1314:B1316)</f>
        <v>65</v>
      </c>
      <c r="C1313" s="9">
        <f>SUM(C1314:C1316)</f>
        <v>50</v>
      </c>
      <c r="D1313" s="10">
        <f>C1313/B1313*100</f>
        <v>76.9230769230769</v>
      </c>
    </row>
    <row r="1314" spans="1:4">
      <c r="A1314" s="8" t="s">
        <v>1016</v>
      </c>
      <c r="B1314" s="9">
        <v>0</v>
      </c>
      <c r="C1314" s="9">
        <v>0</v>
      </c>
      <c r="D1314" s="10"/>
    </row>
    <row r="1315" spans="1:4">
      <c r="A1315" s="8" t="s">
        <v>1017</v>
      </c>
      <c r="B1315" s="9">
        <v>0</v>
      </c>
      <c r="C1315" s="9">
        <v>0</v>
      </c>
      <c r="D1315" s="10"/>
    </row>
    <row r="1316" spans="1:4">
      <c r="A1316" s="8" t="s">
        <v>1018</v>
      </c>
      <c r="B1316" s="13">
        <v>65</v>
      </c>
      <c r="C1316" s="13">
        <v>50</v>
      </c>
      <c r="D1316" s="18">
        <f>C1316/B1316*100</f>
        <v>76.9230769230769</v>
      </c>
    </row>
    <row r="1317" spans="1:4">
      <c r="A1317" s="8" t="s">
        <v>1019</v>
      </c>
      <c r="B1317" s="13"/>
      <c r="C1317" s="13">
        <v>10000</v>
      </c>
      <c r="D1317" s="18"/>
    </row>
    <row r="1318" spans="1:4">
      <c r="A1318" s="19" t="s">
        <v>1020</v>
      </c>
      <c r="B1318" s="20">
        <f>B5+B274+B293+B383+B435+B491+B548+B676+B749+B826+B849+B956+B1014+B1078+B1098+B1138+B1183+B1204+B1248+B1298+B1301+B1313+B1317</f>
        <v>682661</v>
      </c>
      <c r="C1318" s="21">
        <f>C5+C274+C293+C383+C435+C491+C548+C676+C749+C826+C849+C956+C1014+C1078+C1098+C1138+C1183+C1204+C1248+C1298+C1301+C1313+C1317</f>
        <v>730342</v>
      </c>
      <c r="D1318" s="22">
        <f>C1318/B1318*100</f>
        <v>106.984579461841</v>
      </c>
    </row>
  </sheetData>
  <autoFilter ref="A4:D1318"/>
  <mergeCells count="1">
    <mergeCell ref="A2:D2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2024-05-25T14:54:57Z</dcterms:created>
  <dcterms:modified xsi:type="dcterms:W3CDTF">2024-05-25T14:56:24Z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2052-9.1.0.4249</vt:lpwstr>
  </property>
</Properties>
</file>