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2495" tabRatio="599"/>
  </bookViews>
  <sheets>
    <sheet name="支出" sheetId="1" r:id="rId1"/>
  </sheets>
  <definedNames>
    <definedName name="_xlnm.Print_Titles" localSheetId="0">支出!$1:5</definedName>
    <definedName name="_xlnm._FilterDatabase" localSheetId="0" hidden="1">支出!$A$3:$H$64</definedName>
  </definedNames>
  <calcPr calcId="144525" fullPrecision="0"/>
</workbook>
</file>

<file path=xl/comments1.xml><?xml version="1.0" encoding="utf-8"?>
<comments xmlns="http://schemas.openxmlformats.org/spreadsheetml/2006/main">
  <authors>
    <author>User</author>
    <author>Dell</author>
  </authors>
  <commentList>
    <comment ref="D3" authorId="0">
      <text>
        <r>
          <rPr>
            <sz val="9"/>
            <color indexed="81"/>
            <rFont val="宋体"/>
            <charset val="134"/>
          </rPr>
          <t xml:space="preserve">User:数从月报上来</t>
        </r>
      </text>
    </comment>
    <comment ref="C34" authorId="0">
      <text>
        <r>
          <rPr>
            <sz val="9"/>
            <color indexed="81"/>
            <rFont val="宋体"/>
            <charset val="134"/>
          </rPr>
          <t xml:space="preserve">Dell:
代缴社会保险费200万元，其他社会保障支出180万元
</t>
        </r>
      </text>
    </comment>
  </commentList>
</comments>
</file>

<file path=xl/sharedStrings.xml><?xml version="1.0" encoding="utf-8"?>
<sst xmlns="http://schemas.openxmlformats.org/spreadsheetml/2006/main" count="77">
  <si>
    <t>二○二三年一至十月份民生资金支出情况表</t>
  </si>
  <si>
    <t>财政局预算科制</t>
  </si>
  <si>
    <t>单位:万元</t>
  </si>
  <si>
    <t>行</t>
  </si>
  <si>
    <t>项    目</t>
  </si>
  <si>
    <t>年初预算数</t>
  </si>
  <si>
    <t>本月止</t>
  </si>
  <si>
    <t>上年同</t>
  </si>
  <si>
    <t>本月止累计完成</t>
  </si>
  <si>
    <t>累  计</t>
  </si>
  <si>
    <t>为预算</t>
  </si>
  <si>
    <t>比上年同</t>
  </si>
  <si>
    <t>号</t>
  </si>
  <si>
    <t>完  成</t>
  </si>
  <si>
    <t>期完成</t>
  </si>
  <si>
    <t>数  %</t>
  </si>
  <si>
    <t>期增减%</t>
  </si>
  <si>
    <t>四、教育</t>
  </si>
  <si>
    <t xml:space="preserve">       教育管理事务</t>
  </si>
  <si>
    <t xml:space="preserve">       普通教育</t>
  </si>
  <si>
    <t xml:space="preserve">       职业教育</t>
  </si>
  <si>
    <t xml:space="preserve">       成人教育</t>
  </si>
  <si>
    <t xml:space="preserve">       广播电视教育</t>
  </si>
  <si>
    <t xml:space="preserve">       特殊教育</t>
  </si>
  <si>
    <t xml:space="preserve">       教师进修及干部继续教育</t>
  </si>
  <si>
    <t xml:space="preserve">       教育费附加支出</t>
  </si>
  <si>
    <t xml:space="preserve">       其他教育支出</t>
  </si>
  <si>
    <t>七、社会保障和就业</t>
  </si>
  <si>
    <t xml:space="preserve">       人力资源和社会保障管理事务</t>
  </si>
  <si>
    <t xml:space="preserve">       民政管理事务</t>
  </si>
  <si>
    <t xml:space="preserve">       行政事业单位养老支出</t>
  </si>
  <si>
    <t xml:space="preserve">       企业改革补助</t>
  </si>
  <si>
    <t xml:space="preserve">       就业补助</t>
  </si>
  <si>
    <t xml:space="preserve">       抚恤</t>
  </si>
  <si>
    <t xml:space="preserve">       退役安置</t>
  </si>
  <si>
    <t xml:space="preserve">       社会福利</t>
  </si>
  <si>
    <t xml:space="preserve">       残疾人事业</t>
  </si>
  <si>
    <t xml:space="preserve">       红十字事业</t>
  </si>
  <si>
    <t xml:space="preserve">       最低生活保障</t>
  </si>
  <si>
    <t xml:space="preserve">       临时救助</t>
  </si>
  <si>
    <t xml:space="preserve">       特困人员救助供养</t>
  </si>
  <si>
    <t xml:space="preserve">       其他生活救助</t>
  </si>
  <si>
    <t xml:space="preserve">       财政对基本养老保险基金的救助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</si>
  <si>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财政对其他社会保险基金的救助</t>
    </r>
  </si>
  <si>
    <t>　　　　退役军人管理事务</t>
  </si>
  <si>
    <t xml:space="preserve">       其他社会保障和就业支出</t>
  </si>
  <si>
    <t>八、卫生健康</t>
  </si>
  <si>
    <t xml:space="preserve">       卫生健康管理事务</t>
  </si>
  <si>
    <t xml:space="preserve">       公立医院</t>
  </si>
  <si>
    <t xml:space="preserve">       基层医疗卫生机构</t>
  </si>
  <si>
    <t xml:space="preserve">       公共卫生</t>
  </si>
  <si>
    <t xml:space="preserve">       中医药</t>
  </si>
  <si>
    <t xml:space="preserve">       计划生育事务</t>
  </si>
  <si>
    <t xml:space="preserve">       行政事业单位医疗</t>
  </si>
  <si>
    <t xml:space="preserve">       财政对基本医疗保险基金的补助</t>
  </si>
  <si>
    <t xml:space="preserve">       医疗救助</t>
  </si>
  <si>
    <t xml:space="preserve">       优抚对象医疗</t>
  </si>
  <si>
    <t xml:space="preserve">       医疗保障管理事务</t>
  </si>
  <si>
    <t xml:space="preserve">       老龄卫生健康事务</t>
  </si>
  <si>
    <t xml:space="preserve">       其他卫生健康支出</t>
  </si>
  <si>
    <t>十、城乡社区</t>
  </si>
  <si>
    <t xml:space="preserve">       城乡社区管理事务</t>
  </si>
  <si>
    <t xml:space="preserve">       城乡社区规划与管理</t>
  </si>
  <si>
    <t xml:space="preserve">       城乡社区公共设施</t>
  </si>
  <si>
    <t xml:space="preserve">       城乡社区环境卫生</t>
  </si>
  <si>
    <t xml:space="preserve">       其他城乡社区事务支出</t>
  </si>
  <si>
    <t>十一、农林水</t>
  </si>
  <si>
    <t xml:space="preserve">       农业农村</t>
  </si>
  <si>
    <t xml:space="preserve">       林业和草原</t>
  </si>
  <si>
    <t xml:space="preserve">       水利</t>
  </si>
  <si>
    <t xml:space="preserve">       扶贫</t>
  </si>
  <si>
    <t xml:space="preserve">       农业综合开发</t>
  </si>
  <si>
    <t>十七、住房保障支出</t>
  </si>
  <si>
    <t xml:space="preserve">       保障性安居工程支出</t>
  </si>
  <si>
    <t xml:space="preserve">       住房改革支出</t>
  </si>
  <si>
    <t xml:space="preserve">       城乡社区住宅</t>
  </si>
  <si>
    <t>八项支出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</si>
</sst>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#,##0.0_ "/>
    <numFmt numFmtId="178" formatCode="#,##0_ "/>
  </numFmts>
  <fonts count="19">
    <font>
      <sz val="12"/>
      <name val="宋体"/>
      <charset val="134"/>
    </font>
    <font>
      <b/>
      <sz val="18"/>
      <name val="方正小标宋简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13" borderId="1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9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</cellStyleXfs>
  <cellXfs count="29">
    <xf numFmtId="0" fontId="0" fillId="0" borderId="0" xfId="0" applyAlignment="1"/>
    <xf numFmtId="0" fontId="0" fillId="2" borderId="0" xfId="0" applyFill="1" applyAlignment="1"/>
    <xf numFmtId="0" fontId="0" fillId="0" borderId="0" xfId="0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ill="1" applyAlignment="1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178" fontId="2" fillId="0" borderId="3" xfId="0" applyNumberFormat="1" applyFont="1" applyFill="1" applyBorder="1" applyAlignment="1" applyProtection="1">
      <alignment vertical="center"/>
      <protection locked="0"/>
    </xf>
    <xf numFmtId="177" fontId="2" fillId="0" borderId="8" xfId="0" applyNumberFormat="1" applyFont="1" applyFill="1" applyBorder="1" applyAlignment="1" applyProtection="1">
      <alignment vertical="center"/>
      <protection locked="0"/>
    </xf>
    <xf numFmtId="177" fontId="2" fillId="0" borderId="6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Font="1" applyFill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常规 2" xfId="37"/>
    <cellStyle name="常规 3" xfId="38"/>
    <cellStyle name="好" xfId="39"/>
    <cellStyle name="汇总" xfId="40"/>
    <cellStyle name="计算" xfId="41"/>
    <cellStyle name="检查单元格" xfId="42"/>
    <cellStyle name="解释性文本" xfId="43"/>
    <cellStyle name="强调文字颜色 3" xfId="44"/>
    <cellStyle name="强调文字颜色 5" xfId="45"/>
    <cellStyle name="强调文字颜色 6" xfId="46"/>
    <cellStyle name="适中" xfId="47"/>
    <cellStyle name="注释" xfId="48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P81"/>
  <sheetViews>
    <sheetView showZeros="0" tabSelected="1" workbookViewId="0">
      <selection activeCell="J16" sqref="J16"/>
    </sheetView>
  </sheetViews>
  <sheetFormatPr defaultColWidth="9" defaultRowHeight="14.25"/>
  <cols>
    <col min="1" max="1" width="4.375" style="2" customWidth="1"/>
    <col min="2" max="2" width="38.125" style="2" customWidth="1"/>
    <col min="3" max="3" width="11.625" style="2" customWidth="1"/>
    <col min="4" max="5" width="11.625" style="3" customWidth="1"/>
    <col min="6" max="6" width="11.25" style="3" customWidth="1"/>
    <col min="7" max="7" width="11.625" style="3" customWidth="1"/>
    <col min="8" max="8" width="11.625" style="4" customWidth="1"/>
    <col min="9" max="9" width="9" style="3" customWidth="1"/>
    <col min="10" max="246" width="9" style="2" customWidth="1"/>
    <col min="247" max="250" width="9" style="5"/>
  </cols>
  <sheetData>
    <row r="1" ht="24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8"/>
      <c r="C2" s="8"/>
      <c r="D2" s="7"/>
      <c r="E2" s="8"/>
      <c r="F2" s="8"/>
      <c r="G2" s="9" t="s">
        <v>2</v>
      </c>
      <c r="H2" s="9"/>
    </row>
    <row r="3" customHeight="1" spans="1:8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2" t="s">
        <v>8</v>
      </c>
      <c r="G3" s="12"/>
      <c r="H3" s="13"/>
    </row>
    <row r="4" customHeight="1" spans="1:8">
      <c r="A4" s="14"/>
      <c r="B4" s="14"/>
      <c r="C4" s="14"/>
      <c r="D4" s="14" t="s">
        <v>9</v>
      </c>
      <c r="E4" s="15"/>
      <c r="F4" s="16" t="s">
        <v>10</v>
      </c>
      <c r="G4" s="17" t="s">
        <v>11</v>
      </c>
      <c r="H4" s="13"/>
    </row>
    <row r="5" customHeight="1" spans="1:8">
      <c r="A5" s="18" t="s">
        <v>12</v>
      </c>
      <c r="B5" s="18"/>
      <c r="C5" s="18"/>
      <c r="D5" s="18" t="s">
        <v>13</v>
      </c>
      <c r="E5" s="18" t="s">
        <v>14</v>
      </c>
      <c r="F5" s="19" t="s">
        <v>15</v>
      </c>
      <c r="G5" s="20" t="s">
        <v>16</v>
      </c>
      <c r="H5" s="13"/>
    </row>
    <row r="6" customHeight="1" spans="1:8">
      <c r="A6" s="21">
        <v>33</v>
      </c>
      <c r="B6" s="22" t="s">
        <v>17</v>
      </c>
      <c r="C6" s="23">
        <f t="shared" ref="C6:E6" si="0">SUM(C7:C15)</f>
        <v>100500</v>
      </c>
      <c r="D6" s="23">
        <f>SUM(D7:D15)</f>
        <v>84266</v>
      </c>
      <c r="E6" s="23">
        <f>SUM(E7:E15)</f>
        <v>84423</v>
      </c>
      <c r="F6" s="24">
        <f t="shared" ref="F6:F9" si="1">D6/C6*100</f>
        <v>83.8</v>
      </c>
      <c r="G6" s="25">
        <f t="shared" ref="G6" si="2">(D6-E6)/E6*100</f>
        <v>-0.2</v>
      </c>
      <c r="H6" s="26"/>
    </row>
    <row r="7" customHeight="1" spans="1:8">
      <c r="A7" s="21">
        <v>34</v>
      </c>
      <c r="B7" s="22" t="s">
        <v>18</v>
      </c>
      <c r="C7" s="23">
        <v>720</v>
      </c>
      <c r="D7" s="23">
        <v>690</v>
      </c>
      <c r="E7" s="23">
        <v>677</v>
      </c>
      <c r="F7" s="24">
        <f>D7/C7*100</f>
        <v>95.8</v>
      </c>
      <c r="G7" s="25">
        <f t="shared" ref="G7:G24" si="3">(D7-E7)/E7*100</f>
        <v>1.9</v>
      </c>
      <c r="H7" s="26"/>
    </row>
    <row r="8" customHeight="1" spans="1:8">
      <c r="A8" s="21">
        <v>35</v>
      </c>
      <c r="B8" s="22" t="s">
        <v>19</v>
      </c>
      <c r="C8" s="23">
        <v>93140</v>
      </c>
      <c r="D8" s="23">
        <v>78127</v>
      </c>
      <c r="E8" s="23">
        <v>78667</v>
      </c>
      <c r="F8" s="24">
        <f>D8/C8*100</f>
        <v>83.9</v>
      </c>
      <c r="G8" s="25">
        <f>(D8-E8)/E8*100</f>
        <v>-0.7</v>
      </c>
      <c r="H8" s="26"/>
    </row>
    <row r="9" customHeight="1" spans="1:8">
      <c r="A9" s="21">
        <v>36</v>
      </c>
      <c r="B9" s="22" t="s">
        <v>20</v>
      </c>
      <c r="C9" s="23">
        <v>2300</v>
      </c>
      <c r="D9" s="23">
        <v>2084</v>
      </c>
      <c r="E9" s="23">
        <v>1929</v>
      </c>
      <c r="F9" s="24">
        <f>D9/C9*100</f>
        <v>90.6</v>
      </c>
      <c r="G9" s="25">
        <f>(D9-E9)/E9*100</f>
        <v>8</v>
      </c>
      <c r="H9" s="26"/>
    </row>
    <row r="10" customHeight="1" spans="1:8">
      <c r="A10" s="21">
        <v>37</v>
      </c>
      <c r="B10" s="22" t="s">
        <v>21</v>
      </c>
      <c r="C10" s="23">
        <v>0</v>
      </c>
      <c r="D10" s="23"/>
      <c r="E10" s="23"/>
      <c r="F10" s="24"/>
      <c r="G10" s="25"/>
      <c r="H10" s="26"/>
    </row>
    <row r="11" customHeight="1" spans="1:8">
      <c r="A11" s="21">
        <v>38</v>
      </c>
      <c r="B11" s="22" t="s">
        <v>22</v>
      </c>
      <c r="C11" s="23">
        <v>0</v>
      </c>
      <c r="D11" s="23"/>
      <c r="E11" s="23"/>
      <c r="F11" s="24"/>
      <c r="G11" s="25"/>
      <c r="H11" s="26"/>
    </row>
    <row r="12" customHeight="1" spans="1:8">
      <c r="A12" s="21">
        <v>39</v>
      </c>
      <c r="B12" s="22" t="s">
        <v>23</v>
      </c>
      <c r="C12" s="23">
        <v>400</v>
      </c>
      <c r="D12" s="23">
        <v>311</v>
      </c>
      <c r="E12" s="23">
        <v>339</v>
      </c>
      <c r="F12" s="24">
        <f t="shared" ref="F12:F31" si="4">D12/C12*100</f>
        <v>77.8</v>
      </c>
      <c r="G12" s="25">
        <f>(D12-E12)/E12*100</f>
        <v>-8.3</v>
      </c>
      <c r="H12" s="26"/>
    </row>
    <row r="13" customHeight="1" spans="1:8">
      <c r="A13" s="21">
        <v>40</v>
      </c>
      <c r="B13" s="22" t="s">
        <v>24</v>
      </c>
      <c r="C13" s="23">
        <v>940</v>
      </c>
      <c r="D13" s="23">
        <v>733</v>
      </c>
      <c r="E13" s="23">
        <v>730</v>
      </c>
      <c r="F13" s="24">
        <f>D13/C13*100</f>
        <v>78</v>
      </c>
      <c r="G13" s="25">
        <f>(D13-E13)/E13*100</f>
        <v>0.4</v>
      </c>
      <c r="H13" s="26"/>
    </row>
    <row r="14" customHeight="1" spans="1:8">
      <c r="A14" s="21">
        <v>41</v>
      </c>
      <c r="B14" s="22" t="s">
        <v>25</v>
      </c>
      <c r="C14" s="23">
        <v>2200</v>
      </c>
      <c r="D14" s="23">
        <v>1506</v>
      </c>
      <c r="E14" s="23">
        <v>1395</v>
      </c>
      <c r="F14" s="24">
        <f>D14/C14*100</f>
        <v>68.5</v>
      </c>
      <c r="G14" s="25">
        <f>(D14-E14)/E14*100</f>
        <v>8</v>
      </c>
      <c r="H14" s="26"/>
    </row>
    <row r="15" customHeight="1" spans="1:8">
      <c r="A15" s="21">
        <v>42</v>
      </c>
      <c r="B15" s="22" t="s">
        <v>26</v>
      </c>
      <c r="C15" s="23">
        <v>800</v>
      </c>
      <c r="D15" s="23">
        <v>815</v>
      </c>
      <c r="E15" s="23">
        <v>686</v>
      </c>
      <c r="F15" s="24">
        <f>D15/C15*100</f>
        <v>101.9</v>
      </c>
      <c r="G15" s="25">
        <f>(D15-E15)/E15*100</f>
        <v>18.8</v>
      </c>
      <c r="H15" s="26"/>
    </row>
    <row r="16" customHeight="1" spans="1:8">
      <c r="A16" s="21">
        <v>57</v>
      </c>
      <c r="B16" s="22" t="s">
        <v>27</v>
      </c>
      <c r="C16" s="23">
        <f t="shared" ref="C16:E16" si="5">SUM(C17:C34)</f>
        <v>111068</v>
      </c>
      <c r="D16" s="23">
        <f>SUM(D17:D34)</f>
        <v>96219</v>
      </c>
      <c r="E16" s="23">
        <f>SUM(E17:E34)</f>
        <v>79784</v>
      </c>
      <c r="F16" s="24">
        <f>D16/C16*100</f>
        <v>86.6</v>
      </c>
      <c r="G16" s="25">
        <f>(D16-E16)/E16*100</f>
        <v>20.6</v>
      </c>
      <c r="H16" s="26"/>
    </row>
    <row r="17" customHeight="1" spans="1:8">
      <c r="A17" s="21">
        <v>58</v>
      </c>
      <c r="B17" s="22" t="s">
        <v>28</v>
      </c>
      <c r="C17" s="23">
        <v>2391</v>
      </c>
      <c r="D17" s="23">
        <v>1699</v>
      </c>
      <c r="E17" s="23">
        <v>1938</v>
      </c>
      <c r="F17" s="24">
        <f>D17/C17*100</f>
        <v>71.1</v>
      </c>
      <c r="G17" s="25">
        <f>(D17-E17)/E17*100</f>
        <v>-12.3</v>
      </c>
      <c r="H17" s="26"/>
    </row>
    <row r="18" customHeight="1" spans="1:8">
      <c r="A18" s="21">
        <v>59</v>
      </c>
      <c r="B18" s="22" t="s">
        <v>29</v>
      </c>
      <c r="C18" s="23">
        <v>1710</v>
      </c>
      <c r="D18" s="23">
        <v>1593</v>
      </c>
      <c r="E18" s="23">
        <v>1408</v>
      </c>
      <c r="F18" s="24">
        <f>D18/C18*100</f>
        <v>93.2</v>
      </c>
      <c r="G18" s="25">
        <f>(D18-E18)/E18*100</f>
        <v>13.1</v>
      </c>
      <c r="H18" s="26"/>
    </row>
    <row r="19" customHeight="1" spans="1:8">
      <c r="A19" s="21">
        <v>60</v>
      </c>
      <c r="B19" s="22" t="s">
        <v>30</v>
      </c>
      <c r="C19" s="23">
        <v>48516</v>
      </c>
      <c r="D19" s="23">
        <v>55140</v>
      </c>
      <c r="E19" s="23">
        <v>39689</v>
      </c>
      <c r="F19" s="24">
        <f>D19/C19*100</f>
        <v>113.7</v>
      </c>
      <c r="G19" s="25">
        <f>(D19-E19)/E19*100</f>
        <v>38.9</v>
      </c>
      <c r="H19" s="26"/>
    </row>
    <row r="20" customHeight="1" spans="1:8">
      <c r="A20" s="21">
        <v>61</v>
      </c>
      <c r="B20" s="22" t="s">
        <v>31</v>
      </c>
      <c r="C20" s="23">
        <v>585</v>
      </c>
      <c r="D20" s="23">
        <v>328</v>
      </c>
      <c r="E20" s="23">
        <v>586</v>
      </c>
      <c r="F20" s="24">
        <f>D20/C20*100</f>
        <v>56.1</v>
      </c>
      <c r="G20" s="25">
        <f>(D20-E20)/E20*100</f>
        <v>-44</v>
      </c>
      <c r="H20" s="26"/>
    </row>
    <row r="21" customHeight="1" spans="1:8">
      <c r="A21" s="21">
        <v>62</v>
      </c>
      <c r="B21" s="22" t="s">
        <v>32</v>
      </c>
      <c r="C21" s="23">
        <v>10163</v>
      </c>
      <c r="D21" s="23">
        <v>4934</v>
      </c>
      <c r="E21" s="23">
        <v>6314</v>
      </c>
      <c r="F21" s="24">
        <f>D21/C21*100</f>
        <v>48.5</v>
      </c>
      <c r="G21" s="25">
        <f>(D21-E21)/E21*100</f>
        <v>-21.9</v>
      </c>
      <c r="H21" s="26"/>
    </row>
    <row r="22" customHeight="1" spans="1:8">
      <c r="A22" s="21">
        <v>63</v>
      </c>
      <c r="B22" s="22" t="s">
        <v>33</v>
      </c>
      <c r="C22" s="23">
        <v>5035</v>
      </c>
      <c r="D22" s="23">
        <v>4158</v>
      </c>
      <c r="E22" s="23">
        <v>4450</v>
      </c>
      <c r="F22" s="24">
        <f>D22/C22*100</f>
        <v>82.6</v>
      </c>
      <c r="G22" s="25">
        <f>(D22-E22)/E22*100</f>
        <v>-6.6</v>
      </c>
      <c r="H22" s="26"/>
    </row>
    <row r="23" customHeight="1" spans="1:8">
      <c r="A23" s="21">
        <v>64</v>
      </c>
      <c r="B23" s="22" t="s">
        <v>34</v>
      </c>
      <c r="C23" s="23">
        <v>1510</v>
      </c>
      <c r="D23" s="23">
        <v>1674</v>
      </c>
      <c r="E23" s="23">
        <v>1308</v>
      </c>
      <c r="F23" s="24">
        <f>D23/C23*100</f>
        <v>110.9</v>
      </c>
      <c r="G23" s="25">
        <f>(D23-E23)/E23*100</f>
        <v>28</v>
      </c>
      <c r="H23" s="26"/>
    </row>
    <row r="24" customHeight="1" spans="1:8">
      <c r="A24" s="21">
        <v>65</v>
      </c>
      <c r="B24" s="22" t="s">
        <v>35</v>
      </c>
      <c r="C24" s="23">
        <v>1630</v>
      </c>
      <c r="D24" s="23">
        <v>1416</v>
      </c>
      <c r="E24" s="23">
        <v>1293</v>
      </c>
      <c r="F24" s="24">
        <f>D24/C24*100</f>
        <v>86.9</v>
      </c>
      <c r="G24" s="25">
        <f>(D24-E24)/E24*100</f>
        <v>9.5</v>
      </c>
      <c r="H24" s="26"/>
    </row>
    <row r="25" customHeight="1" spans="1:8">
      <c r="A25" s="21">
        <v>66</v>
      </c>
      <c r="B25" s="22" t="s">
        <v>36</v>
      </c>
      <c r="C25" s="23">
        <v>2268</v>
      </c>
      <c r="D25" s="23">
        <v>1677</v>
      </c>
      <c r="E25" s="23">
        <v>1825</v>
      </c>
      <c r="F25" s="24">
        <f>D25/C25*100</f>
        <v>73.9</v>
      </c>
      <c r="G25" s="25">
        <f t="shared" ref="G25:G48" si="6">(D25-E25)/E25*100</f>
        <v>-8.1</v>
      </c>
      <c r="H25" s="26"/>
    </row>
    <row r="26" customHeight="1" spans="1:8">
      <c r="A26" s="21">
        <v>67</v>
      </c>
      <c r="B26" s="22" t="s">
        <v>37</v>
      </c>
      <c r="C26" s="23">
        <v>40</v>
      </c>
      <c r="D26" s="23">
        <v>42</v>
      </c>
      <c r="E26" s="23">
        <v>50</v>
      </c>
      <c r="F26" s="24">
        <f>D26/C26*100</f>
        <v>105</v>
      </c>
      <c r="G26" s="25">
        <f>(D26-E26)/E26*100</f>
        <v>-16</v>
      </c>
      <c r="H26" s="26"/>
    </row>
    <row r="27" customHeight="1" spans="1:8">
      <c r="A27" s="21">
        <v>68</v>
      </c>
      <c r="B27" s="22" t="s">
        <v>38</v>
      </c>
      <c r="C27" s="23">
        <v>8800</v>
      </c>
      <c r="D27" s="23">
        <v>5576</v>
      </c>
      <c r="E27" s="23">
        <v>7713</v>
      </c>
      <c r="F27" s="24">
        <f>D27/C27*100</f>
        <v>63.4</v>
      </c>
      <c r="G27" s="25">
        <f>(D27-E27)/E27*100</f>
        <v>-27.7</v>
      </c>
      <c r="H27" s="26"/>
    </row>
    <row r="28" customHeight="1" spans="1:8">
      <c r="A28" s="21">
        <v>69</v>
      </c>
      <c r="B28" s="22" t="s">
        <v>39</v>
      </c>
      <c r="C28" s="23">
        <v>790</v>
      </c>
      <c r="D28" s="23">
        <v>182</v>
      </c>
      <c r="E28" s="23">
        <v>470</v>
      </c>
      <c r="F28" s="24">
        <f>D28/C28*100</f>
        <v>23</v>
      </c>
      <c r="G28" s="25">
        <f>(D28-E28)/E28*100</f>
        <v>-61.3</v>
      </c>
      <c r="H28" s="26"/>
    </row>
    <row r="29" customHeight="1" spans="1:8">
      <c r="A29" s="21">
        <v>70</v>
      </c>
      <c r="B29" s="22" t="s">
        <v>40</v>
      </c>
      <c r="C29" s="23">
        <v>4000</v>
      </c>
      <c r="D29" s="23">
        <v>3393</v>
      </c>
      <c r="E29" s="23">
        <v>3850</v>
      </c>
      <c r="F29" s="24">
        <f>D29/C29*100</f>
        <v>84.8</v>
      </c>
      <c r="G29" s="25">
        <f>(D29-E29)/E29*100</f>
        <v>-11.9</v>
      </c>
      <c r="H29" s="26"/>
    </row>
    <row r="30" customHeight="1" spans="1:8">
      <c r="A30" s="21">
        <v>71</v>
      </c>
      <c r="B30" s="22" t="s">
        <v>41</v>
      </c>
      <c r="C30" s="23">
        <v>300</v>
      </c>
      <c r="D30" s="23">
        <v>129</v>
      </c>
      <c r="E30" s="23">
        <v>135</v>
      </c>
      <c r="F30" s="24">
        <f>D30/C30*100</f>
        <v>43</v>
      </c>
      <c r="G30" s="25">
        <f>(D30-E30)/E30*100</f>
        <v>-4.4</v>
      </c>
      <c r="H30" s="26"/>
    </row>
    <row r="31" customHeight="1" spans="1:8">
      <c r="A31" s="21">
        <v>72</v>
      </c>
      <c r="B31" s="22" t="s">
        <v>42</v>
      </c>
      <c r="C31" s="23">
        <v>22200</v>
      </c>
      <c r="D31" s="23">
        <v>13838</v>
      </c>
      <c r="E31" s="23">
        <v>7470</v>
      </c>
      <c r="F31" s="24">
        <f>D31/C31*100</f>
        <v>62.3</v>
      </c>
      <c r="G31" s="25">
        <f>(D31-E31)/E31*100</f>
        <v>85.2</v>
      </c>
      <c r="H31" s="26"/>
    </row>
    <row r="32" customHeight="1" spans="1:8">
      <c r="A32" s="21">
        <v>73</v>
      </c>
      <c r="B32" s="22" t="s">
        <v>43</v>
      </c>
      <c r="C32" s="23"/>
      <c r="D32" s="23"/>
      <c r="E32" s="23"/>
      <c r="F32" s="24"/>
      <c r="G32" s="25"/>
      <c r="H32" s="26"/>
    </row>
    <row r="33" customHeight="1" spans="1:8">
      <c r="A33" s="21">
        <v>74</v>
      </c>
      <c r="B33" s="22" t="s">
        <v>44</v>
      </c>
      <c r="C33" s="23">
        <v>330</v>
      </c>
      <c r="D33" s="23">
        <v>312</v>
      </c>
      <c r="E33" s="23">
        <v>351</v>
      </c>
      <c r="F33" s="24">
        <f t="shared" ref="F33:F39" si="7">D33/C33*100</f>
        <v>94.5</v>
      </c>
      <c r="G33" s="25">
        <f>(D33-E33)/E33*100</f>
        <v>-11.1</v>
      </c>
      <c r="H33" s="26"/>
    </row>
    <row r="34" s="1" customFormat="1" customHeight="1" spans="1:250">
      <c r="A34" s="21">
        <v>75</v>
      </c>
      <c r="B34" s="22" t="s">
        <v>45</v>
      </c>
      <c r="C34" s="23">
        <v>800</v>
      </c>
      <c r="D34" s="23">
        <v>128</v>
      </c>
      <c r="E34" s="23">
        <v>934</v>
      </c>
      <c r="F34" s="24">
        <f>D34/C34*100</f>
        <v>16</v>
      </c>
      <c r="G34" s="25">
        <f>(D34-E34)/E34*100</f>
        <v>-86.3</v>
      </c>
      <c r="H34" s="26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5"/>
      <c r="IN34" s="5"/>
      <c r="IO34" s="5"/>
      <c r="IP34" s="5"/>
    </row>
    <row r="35" customHeight="1" spans="1:8">
      <c r="A35" s="21">
        <v>76</v>
      </c>
      <c r="B35" s="22" t="s">
        <v>46</v>
      </c>
      <c r="C35" s="23">
        <f t="shared" ref="C35:E35" si="8">SUM(C36:C48)</f>
        <v>60000</v>
      </c>
      <c r="D35" s="23">
        <f>SUM(D36:D48)</f>
        <v>35795</v>
      </c>
      <c r="E35" s="23">
        <f>SUM(E36:E48)</f>
        <v>43834</v>
      </c>
      <c r="F35" s="24">
        <f>D35/C35*100</f>
        <v>59.7</v>
      </c>
      <c r="G35" s="25">
        <f>(D35-E35)/E35*100</f>
        <v>-18.3</v>
      </c>
      <c r="H35" s="26"/>
    </row>
    <row r="36" customHeight="1" spans="1:8">
      <c r="A36" s="21">
        <v>77</v>
      </c>
      <c r="B36" s="22" t="s">
        <v>47</v>
      </c>
      <c r="C36" s="23">
        <v>955</v>
      </c>
      <c r="D36" s="23">
        <v>693</v>
      </c>
      <c r="E36" s="23">
        <v>757</v>
      </c>
      <c r="F36" s="24">
        <f>D36/C36*100</f>
        <v>72.6</v>
      </c>
      <c r="G36" s="25">
        <f>(D36-E36)/E36*100</f>
        <v>-8.5</v>
      </c>
      <c r="H36" s="26"/>
    </row>
    <row r="37" customHeight="1" spans="1:8">
      <c r="A37" s="21">
        <v>78</v>
      </c>
      <c r="B37" s="22" t="s">
        <v>48</v>
      </c>
      <c r="C37" s="23">
        <v>8870</v>
      </c>
      <c r="D37" s="23">
        <v>5343</v>
      </c>
      <c r="E37" s="23">
        <v>6998</v>
      </c>
      <c r="F37" s="24">
        <f>D37/C37*100</f>
        <v>60.2</v>
      </c>
      <c r="G37" s="25">
        <f>(D37-E37)/E37*100</f>
        <v>-23.6</v>
      </c>
      <c r="H37" s="26"/>
    </row>
    <row r="38" customHeight="1" spans="1:8">
      <c r="A38" s="21">
        <v>79</v>
      </c>
      <c r="B38" s="22" t="s">
        <v>49</v>
      </c>
      <c r="C38" s="23">
        <v>5180</v>
      </c>
      <c r="D38" s="23">
        <v>4153</v>
      </c>
      <c r="E38" s="23">
        <v>4165</v>
      </c>
      <c r="F38" s="24">
        <f>D38/C38*100</f>
        <v>80.2</v>
      </c>
      <c r="G38" s="25">
        <f>(D38-E38)/E38*100</f>
        <v>-0.3</v>
      </c>
      <c r="H38" s="26"/>
    </row>
    <row r="39" customHeight="1" spans="1:8">
      <c r="A39" s="21">
        <v>80</v>
      </c>
      <c r="B39" s="22" t="s">
        <v>50</v>
      </c>
      <c r="C39" s="23">
        <v>23065</v>
      </c>
      <c r="D39" s="23">
        <v>13562</v>
      </c>
      <c r="E39" s="23">
        <v>20255</v>
      </c>
      <c r="F39" s="24">
        <f>D39/C39*100</f>
        <v>58.8</v>
      </c>
      <c r="G39" s="25">
        <f>(D39-E39)/E39*100</f>
        <v>-33</v>
      </c>
      <c r="H39" s="26"/>
    </row>
    <row r="40" customHeight="1" spans="1:8">
      <c r="A40" s="21">
        <v>81</v>
      </c>
      <c r="B40" s="22" t="s">
        <v>51</v>
      </c>
      <c r="C40" s="23"/>
      <c r="D40" s="23">
        <v>5</v>
      </c>
      <c r="E40" s="23"/>
      <c r="F40" s="24"/>
      <c r="G40" s="25"/>
      <c r="H40" s="26"/>
    </row>
    <row r="41" customHeight="1" spans="1:8">
      <c r="A41" s="21">
        <v>82</v>
      </c>
      <c r="B41" s="22" t="s">
        <v>52</v>
      </c>
      <c r="C41" s="23">
        <v>3030</v>
      </c>
      <c r="D41" s="23">
        <v>280</v>
      </c>
      <c r="E41" s="23">
        <v>549</v>
      </c>
      <c r="F41" s="24">
        <f t="shared" ref="F41:F50" si="9">D41/C41*100</f>
        <v>9.2</v>
      </c>
      <c r="G41" s="25">
        <f>(D41-E41)/E41*100</f>
        <v>-49</v>
      </c>
      <c r="H41" s="26"/>
    </row>
    <row r="42" customHeight="1" spans="1:8">
      <c r="A42" s="21">
        <v>83</v>
      </c>
      <c r="B42" s="22" t="s">
        <v>53</v>
      </c>
      <c r="C42" s="23">
        <v>9000</v>
      </c>
      <c r="D42" s="23">
        <v>8798</v>
      </c>
      <c r="E42" s="23">
        <v>7414</v>
      </c>
      <c r="F42" s="24">
        <f>D42/C42*100</f>
        <v>97.8</v>
      </c>
      <c r="G42" s="25">
        <f>(D42-E42)/E42*100</f>
        <v>18.7</v>
      </c>
      <c r="H42" s="26"/>
    </row>
    <row r="43" customHeight="1" spans="1:8">
      <c r="A43" s="21">
        <v>84</v>
      </c>
      <c r="B43" s="22" t="s">
        <v>54</v>
      </c>
      <c r="C43" s="23">
        <v>6180</v>
      </c>
      <c r="D43" s="23"/>
      <c r="E43" s="23">
        <v>599</v>
      </c>
      <c r="F43" s="24">
        <f>D43/C43*100</f>
        <v>0</v>
      </c>
      <c r="G43" s="25">
        <f>(D43-E43)/E43*100</f>
        <v>-100</v>
      </c>
      <c r="H43" s="26"/>
    </row>
    <row r="44" customHeight="1" spans="1:8">
      <c r="A44" s="21">
        <v>85</v>
      </c>
      <c r="B44" s="22" t="s">
        <v>55</v>
      </c>
      <c r="C44" s="23">
        <v>1450</v>
      </c>
      <c r="D44" s="23">
        <v>616</v>
      </c>
      <c r="E44" s="23">
        <v>1052</v>
      </c>
      <c r="F44" s="24">
        <f>D44/C44*100</f>
        <v>42.5</v>
      </c>
      <c r="G44" s="25">
        <f>(D44-E44)/E44*100</f>
        <v>-41.4</v>
      </c>
      <c r="H44" s="26"/>
    </row>
    <row r="45" customHeight="1" spans="1:8">
      <c r="A45" s="21">
        <v>86</v>
      </c>
      <c r="B45" s="22" t="s">
        <v>56</v>
      </c>
      <c r="C45" s="23">
        <v>300</v>
      </c>
      <c r="D45" s="23">
        <v>68</v>
      </c>
      <c r="E45" s="23">
        <v>372</v>
      </c>
      <c r="F45" s="24">
        <f>D45/C45*100</f>
        <v>22.7</v>
      </c>
      <c r="G45" s="25">
        <f>(D45-E45)/E45*100</f>
        <v>-81.7</v>
      </c>
      <c r="H45" s="26"/>
    </row>
    <row r="46" customHeight="1" spans="1:8">
      <c r="A46" s="21">
        <v>87</v>
      </c>
      <c r="B46" s="22" t="s">
        <v>57</v>
      </c>
      <c r="C46" s="23">
        <v>590</v>
      </c>
      <c r="D46" s="23">
        <v>470</v>
      </c>
      <c r="E46" s="23">
        <v>459</v>
      </c>
      <c r="F46" s="24">
        <f>D46/C46*100</f>
        <v>79.7</v>
      </c>
      <c r="G46" s="25">
        <f>(D46-E46)/E46*100</f>
        <v>2.4</v>
      </c>
      <c r="H46" s="26"/>
    </row>
    <row r="47" customHeight="1" spans="1:8">
      <c r="A47" s="21">
        <v>88</v>
      </c>
      <c r="B47" s="22" t="s">
        <v>58</v>
      </c>
      <c r="C47" s="23">
        <v>670</v>
      </c>
      <c r="D47" s="23">
        <v>695</v>
      </c>
      <c r="E47" s="23">
        <v>504</v>
      </c>
      <c r="F47" s="24">
        <f>D47/C47*100</f>
        <v>103.7</v>
      </c>
      <c r="G47" s="25">
        <f>(D47-E47)/E47*100</f>
        <v>37.9</v>
      </c>
      <c r="H47" s="26"/>
    </row>
    <row r="48" customHeight="1" spans="1:8">
      <c r="A48" s="21">
        <v>89</v>
      </c>
      <c r="B48" s="22" t="s">
        <v>59</v>
      </c>
      <c r="C48" s="23">
        <v>710</v>
      </c>
      <c r="D48" s="23">
        <v>1112</v>
      </c>
      <c r="E48" s="23">
        <v>710</v>
      </c>
      <c r="F48" s="24">
        <f>D48/C48*100</f>
        <v>156.6</v>
      </c>
      <c r="G48" s="25">
        <f>(D48-E48)/E48*100</f>
        <v>56.6</v>
      </c>
      <c r="H48" s="26"/>
    </row>
    <row r="49" customHeight="1" spans="1:8">
      <c r="A49" s="21">
        <v>101</v>
      </c>
      <c r="B49" s="22" t="s">
        <v>60</v>
      </c>
      <c r="C49" s="23">
        <f t="shared" ref="C49:E49" si="10">SUM(C50:C54)</f>
        <v>49300</v>
      </c>
      <c r="D49" s="23">
        <f>SUM(D50:D54)</f>
        <v>43654</v>
      </c>
      <c r="E49" s="23">
        <f>SUM(E50:E54)</f>
        <v>40779</v>
      </c>
      <c r="F49" s="24">
        <f>D49/C49*100</f>
        <v>88.5</v>
      </c>
      <c r="G49" s="25">
        <f t="shared" ref="G49:G59" si="11">(D49-E49)/E49*100</f>
        <v>7.1</v>
      </c>
      <c r="H49" s="26"/>
    </row>
    <row r="50" customHeight="1" spans="1:8">
      <c r="A50" s="21">
        <v>102</v>
      </c>
      <c r="B50" s="22" t="s">
        <v>61</v>
      </c>
      <c r="C50" s="23">
        <v>13110</v>
      </c>
      <c r="D50" s="23">
        <v>11776</v>
      </c>
      <c r="E50" s="23">
        <v>9236</v>
      </c>
      <c r="F50" s="24">
        <f>D50/C50*100</f>
        <v>89.8</v>
      </c>
      <c r="G50" s="25">
        <f>(D50-E50)/E50*100</f>
        <v>27.5</v>
      </c>
      <c r="H50" s="26"/>
    </row>
    <row r="51" customHeight="1" spans="1:8">
      <c r="A51" s="21">
        <v>103</v>
      </c>
      <c r="B51" s="22" t="s">
        <v>62</v>
      </c>
      <c r="C51" s="23">
        <v>0</v>
      </c>
      <c r="D51" s="23"/>
      <c r="E51" s="23"/>
      <c r="F51" s="24"/>
      <c r="G51" s="25"/>
      <c r="H51" s="26"/>
    </row>
    <row r="52" customHeight="1" spans="1:8">
      <c r="A52" s="21">
        <v>104</v>
      </c>
      <c r="B52" s="22" t="s">
        <v>63</v>
      </c>
      <c r="C52" s="23">
        <v>21890</v>
      </c>
      <c r="D52" s="23">
        <v>17025</v>
      </c>
      <c r="E52" s="23">
        <v>19671</v>
      </c>
      <c r="F52" s="24">
        <f t="shared" ref="F52:F59" si="12">D52/C52*100</f>
        <v>77.8</v>
      </c>
      <c r="G52" s="25">
        <f>(D52-E52)/E52*100</f>
        <v>-13.5</v>
      </c>
      <c r="H52" s="26"/>
    </row>
    <row r="53" customHeight="1" spans="1:8">
      <c r="A53" s="21">
        <v>105</v>
      </c>
      <c r="B53" s="22" t="s">
        <v>64</v>
      </c>
      <c r="C53" s="23">
        <v>14000</v>
      </c>
      <c r="D53" s="23">
        <v>14340</v>
      </c>
      <c r="E53" s="23">
        <v>11597</v>
      </c>
      <c r="F53" s="24">
        <f>D53/C53*100</f>
        <v>102.4</v>
      </c>
      <c r="G53" s="25">
        <f>(D53-E53)/E53*100</f>
        <v>23.7</v>
      </c>
      <c r="H53" s="26"/>
    </row>
    <row r="54" customHeight="1" spans="1:8">
      <c r="A54" s="21">
        <v>106</v>
      </c>
      <c r="B54" s="22" t="s">
        <v>65</v>
      </c>
      <c r="C54" s="23">
        <v>300</v>
      </c>
      <c r="D54" s="23">
        <v>513</v>
      </c>
      <c r="E54" s="23">
        <v>275</v>
      </c>
      <c r="F54" s="24">
        <f>D54/C54*100</f>
        <v>171</v>
      </c>
      <c r="G54" s="25">
        <f>(D54-E54)/E54*100</f>
        <v>86.5</v>
      </c>
      <c r="H54" s="26"/>
    </row>
    <row r="55" customHeight="1" spans="1:8">
      <c r="A55" s="21">
        <v>107</v>
      </c>
      <c r="B55" s="22" t="s">
        <v>66</v>
      </c>
      <c r="C55" s="23">
        <f>SUM(C56:C60)</f>
        <v>137825</v>
      </c>
      <c r="D55" s="23">
        <f>SUM(D56:D60)</f>
        <v>133059</v>
      </c>
      <c r="E55" s="23">
        <f>SUM(E56:E60)</f>
        <v>122618</v>
      </c>
      <c r="F55" s="24">
        <f>D55/C55*100</f>
        <v>96.5</v>
      </c>
      <c r="G55" s="25">
        <f>(D55-E55)/E55*100</f>
        <v>8.5</v>
      </c>
      <c r="H55" s="26"/>
    </row>
    <row r="56" customHeight="1" spans="1:8">
      <c r="A56" s="21">
        <v>108</v>
      </c>
      <c r="B56" s="22" t="s">
        <v>67</v>
      </c>
      <c r="C56" s="23">
        <v>115260</v>
      </c>
      <c r="D56" s="23">
        <v>111874</v>
      </c>
      <c r="E56" s="23">
        <v>105773</v>
      </c>
      <c r="F56" s="24">
        <f>D56/C56*100</f>
        <v>97.1</v>
      </c>
      <c r="G56" s="25">
        <f>(D56-E56)/E56*100</f>
        <v>5.8</v>
      </c>
      <c r="H56" s="26"/>
    </row>
    <row r="57" customHeight="1" spans="1:8">
      <c r="A57" s="21">
        <v>109</v>
      </c>
      <c r="B57" s="22" t="s">
        <v>68</v>
      </c>
      <c r="C57" s="23">
        <v>4350</v>
      </c>
      <c r="D57" s="23">
        <v>2539</v>
      </c>
      <c r="E57" s="23">
        <v>3630</v>
      </c>
      <c r="F57" s="24">
        <f>D57/C57*100</f>
        <v>58.4</v>
      </c>
      <c r="G57" s="25">
        <f>(D57-E57)/E57*100</f>
        <v>-30.1</v>
      </c>
      <c r="H57" s="26"/>
    </row>
    <row r="58" customHeight="1" spans="1:8">
      <c r="A58" s="21">
        <v>110</v>
      </c>
      <c r="B58" s="22" t="s">
        <v>69</v>
      </c>
      <c r="C58" s="23">
        <v>11715</v>
      </c>
      <c r="D58" s="23">
        <v>12005</v>
      </c>
      <c r="E58" s="23">
        <v>8713</v>
      </c>
      <c r="F58" s="24">
        <f>D58/C58*100</f>
        <v>102.5</v>
      </c>
      <c r="G58" s="25">
        <f>(D58-E58)/E58*100</f>
        <v>37.8</v>
      </c>
      <c r="H58" s="26"/>
    </row>
    <row r="59" customHeight="1" spans="1:8">
      <c r="A59" s="21">
        <v>111</v>
      </c>
      <c r="B59" s="22" t="s">
        <v>70</v>
      </c>
      <c r="C59" s="23">
        <v>6500</v>
      </c>
      <c r="D59" s="23">
        <v>6641</v>
      </c>
      <c r="E59" s="23">
        <v>4502</v>
      </c>
      <c r="F59" s="24">
        <f>D59/C59*100</f>
        <v>102.2</v>
      </c>
      <c r="G59" s="25">
        <f>(D59-E59)/E59*100</f>
        <v>47.5</v>
      </c>
      <c r="H59" s="26"/>
    </row>
    <row r="60" customHeight="1" spans="1:8">
      <c r="A60" s="21">
        <v>112</v>
      </c>
      <c r="B60" s="22" t="s">
        <v>71</v>
      </c>
      <c r="C60" s="23">
        <v>0</v>
      </c>
      <c r="D60" s="23"/>
      <c r="E60" s="23"/>
      <c r="F60" s="24"/>
      <c r="G60" s="25"/>
      <c r="H60" s="26"/>
    </row>
    <row r="61" customHeight="1" spans="1:8">
      <c r="A61" s="21">
        <v>141</v>
      </c>
      <c r="B61" s="27" t="s">
        <v>72</v>
      </c>
      <c r="C61" s="23">
        <f t="shared" ref="C61:E61" si="13">SUM(C62:C64)</f>
        <v>17000</v>
      </c>
      <c r="D61" s="23">
        <f>SUM(D62:D64)</f>
        <v>13915</v>
      </c>
      <c r="E61" s="23">
        <f>SUM(E62:E64)</f>
        <v>14354</v>
      </c>
      <c r="F61" s="24">
        <f t="shared" ref="F61:F63" si="14">D61/C61*100</f>
        <v>81.9</v>
      </c>
      <c r="G61" s="25">
        <f t="shared" ref="G61:G63" si="15">(D61-E61)/E61*100</f>
        <v>-3.1</v>
      </c>
      <c r="H61" s="26"/>
    </row>
    <row r="62" customHeight="1" spans="1:8">
      <c r="A62" s="21">
        <v>142</v>
      </c>
      <c r="B62" s="27" t="s">
        <v>73</v>
      </c>
      <c r="C62" s="23">
        <v>4000</v>
      </c>
      <c r="D62" s="23">
        <v>2039</v>
      </c>
      <c r="E62" s="23">
        <v>3296</v>
      </c>
      <c r="F62" s="24">
        <f>D62/C62*100</f>
        <v>51</v>
      </c>
      <c r="G62" s="25">
        <f>(D62-E62)/E62*100</f>
        <v>-38.1</v>
      </c>
      <c r="H62" s="26"/>
    </row>
    <row r="63" customHeight="1" spans="1:8">
      <c r="A63" s="21">
        <v>143</v>
      </c>
      <c r="B63" s="27" t="s">
        <v>74</v>
      </c>
      <c r="C63" s="23">
        <v>13000</v>
      </c>
      <c r="D63" s="23">
        <v>11876</v>
      </c>
      <c r="E63" s="23">
        <v>11058</v>
      </c>
      <c r="F63" s="24">
        <f>D63/C63*100</f>
        <v>91.4</v>
      </c>
      <c r="G63" s="25">
        <f>(D63-E63)/E63*100</f>
        <v>7.4</v>
      </c>
      <c r="H63" s="26"/>
    </row>
    <row r="64" customHeight="1" spans="1:8">
      <c r="A64" s="21">
        <v>144</v>
      </c>
      <c r="B64" s="27" t="s">
        <v>75</v>
      </c>
      <c r="C64" s="23">
        <v>0</v>
      </c>
      <c r="D64" s="23"/>
      <c r="E64" s="23"/>
      <c r="F64" s="24"/>
      <c r="G64" s="25"/>
      <c r="H64" s="26"/>
    </row>
    <row r="66" hidden="1"/>
    <row r="67" hidden="1"/>
    <row r="68" hidden="1"/>
    <row r="69" hidden="1"/>
    <row r="70" hidden="1"/>
    <row r="71" hidden="1"/>
    <row r="72" hidden="1"/>
    <row r="73" hidden="1" spans="2:5">
      <c r="B73" s="2" t="s">
        <v>76</v>
      </c>
      <c r="D73" s="28" t="e">
        <f>#REF!+#REF!+D6+#REF!+D16+D35+#REF!+D49</f>
        <v>#REF!</v>
      </c>
      <c r="E73" s="28" t="e">
        <f>#REF!+#REF!+E6+#REF!+E16+E35+#REF!+E49</f>
        <v>#REF!</v>
      </c>
    </row>
    <row r="74" hidden="1"/>
    <row r="75" hidden="1"/>
    <row r="76" hidden="1"/>
    <row r="77" hidden="1"/>
    <row r="78" hidden="1"/>
    <row r="79" hidden="1"/>
    <row r="80" hidden="1"/>
    <row r="81" hidden="1"/>
  </sheetData>
  <autoFilter ref="A3:H64"/>
  <mergeCells count="4">
    <mergeCell ref="A1:G1"/>
    <mergeCell ref="F3:G3"/>
    <mergeCell ref="B3:B5"/>
    <mergeCell ref="C3:C5"/>
  </mergeCells>
  <printOptions horizontalCentered="1"/>
  <pageMargins left="0.550694444444444" right="0.550694444444444" top="0.747916666666667" bottom="0.661111111111111" header="0.314583333333333" footer="0.267361111111111"/>
  <pageSetup paperSize="9" orientation="landscape" useFirstPageNumber="1"/>
  <headerFooter alignWithMargins="0">
    <oddFooter>&amp;C&amp;"宋体"&amp;12第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China</cp:lastModifiedBy>
  <dcterms:created xsi:type="dcterms:W3CDTF">1998-08-07T01:41:00Z</dcterms:created>
  <cp:lastPrinted>2019-02-01T06:52:00Z</cp:lastPrinted>
  <dcterms:modified xsi:type="dcterms:W3CDTF">2023-11-14T03:35:37Z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KSOReadingLayout">
    <vt:bool>true</vt:bool>
  </property>
</Properties>
</file>